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drawings/drawing4.xml" ContentType="application/vnd.openxmlformats-officedocument.drawing+xml"/>
  <Override PartName="/xl/comments5.xml" ContentType="application/vnd.openxmlformats-officedocument.spreadsheetml.comments+xml"/>
  <Override PartName="/xl/drawings/drawing5.xml" ContentType="application/vnd.openxmlformats-officedocument.drawing+xml"/>
  <Override PartName="/xl/comments6.xml" ContentType="application/vnd.openxmlformats-officedocument.spreadsheetml.comments+xml"/>
  <Override PartName="/xl/drawings/drawing6.xml" ContentType="application/vnd.openxmlformats-officedocument.drawing+xml"/>
  <Override PartName="/xl/comments7.xml" ContentType="application/vnd.openxmlformats-officedocument.spreadsheetml.comments+xml"/>
  <Override PartName="/xl/drawings/drawing7.xml" ContentType="application/vnd.openxmlformats-officedocument.drawing+xml"/>
  <Override PartName="/xl/comments8.xml" ContentType="application/vnd.openxmlformats-officedocument.spreadsheetml.comments+xml"/>
  <Override PartName="/xl/drawings/drawing8.xml" ContentType="application/vnd.openxmlformats-officedocument.drawing+xml"/>
  <Override PartName="/xl/comments9.xml" ContentType="application/vnd.openxmlformats-officedocument.spreadsheetml.comments+xml"/>
  <Override PartName="/xl/drawings/drawing9.xml" ContentType="application/vnd.openxmlformats-officedocument.drawing+xml"/>
  <Override PartName="/xl/comments10.xml" ContentType="application/vnd.openxmlformats-officedocument.spreadsheetml.comments+xml"/>
  <Override PartName="/xl/drawings/drawing10.xml" ContentType="application/vnd.openxmlformats-officedocument.drawing+xml"/>
  <Override PartName="/xl/comments11.xml" ContentType="application/vnd.openxmlformats-officedocument.spreadsheetml.comments+xml"/>
  <Override PartName="/xl/drawings/drawing11.xml" ContentType="application/vnd.openxmlformats-officedocument.drawing+xml"/>
  <Override PartName="/xl/comments12.xml" ContentType="application/vnd.openxmlformats-officedocument.spreadsheetml.comments+xml"/>
  <Override PartName="/xl/drawings/drawing12.xml" ContentType="application/vnd.openxmlformats-officedocument.drawing+xml"/>
  <Override PartName="/xl/comments13.xml" ContentType="application/vnd.openxmlformats-officedocument.spreadsheetml.comments+xml"/>
  <Override PartName="/xl/drawings/drawing13.xml" ContentType="application/vnd.openxmlformats-officedocument.drawing+xml"/>
  <Override PartName="/xl/comments14.xml" ContentType="application/vnd.openxmlformats-officedocument.spreadsheetml.comments+xml"/>
  <Override PartName="/xl/drawings/drawing14.xml" ContentType="application/vnd.openxmlformats-officedocument.drawing+xml"/>
  <Override PartName="/xl/comments15.xml" ContentType="application/vnd.openxmlformats-officedocument.spreadsheetml.comments+xml"/>
  <Override PartName="/xl/drawings/drawing15.xml" ContentType="application/vnd.openxmlformats-officedocument.drawing+xml"/>
  <Override PartName="/xl/comments16.xml" ContentType="application/vnd.openxmlformats-officedocument.spreadsheetml.comments+xml"/>
  <Override PartName="/xl/drawings/drawing16.xml" ContentType="application/vnd.openxmlformats-officedocument.drawing+xml"/>
  <Override PartName="/xl/comments17.xml" ContentType="application/vnd.openxmlformats-officedocument.spreadsheetml.comments+xml"/>
  <Override PartName="/xl/drawings/drawing17.xml" ContentType="application/vnd.openxmlformats-officedocument.drawing+xml"/>
  <Override PartName="/xl/comments18.xml" ContentType="application/vnd.openxmlformats-officedocument.spreadsheetml.comments+xml"/>
  <Override PartName="/xl/drawings/drawing18.xml" ContentType="application/vnd.openxmlformats-officedocument.drawing+xml"/>
  <Override PartName="/xl/comments19.xml" ContentType="application/vnd.openxmlformats-officedocument.spreadsheetml.comments+xml"/>
  <Override PartName="/xl/drawings/drawing19.xml" ContentType="application/vnd.openxmlformats-officedocument.drawing+xml"/>
  <Override PartName="/xl/comments20.xml" ContentType="application/vnd.openxmlformats-officedocument.spreadsheetml.comments+xml"/>
  <Override PartName="/xl/drawings/drawing20.xml" ContentType="application/vnd.openxmlformats-officedocument.drawing+xml"/>
  <Override PartName="/xl/comments21.xml" ContentType="application/vnd.openxmlformats-officedocument.spreadsheetml.comments+xml"/>
  <Override PartName="/xl/drawings/drawing21.xml" ContentType="application/vnd.openxmlformats-officedocument.drawing+xml"/>
  <Override PartName="/xl/comments22.xml" ContentType="application/vnd.openxmlformats-officedocument.spreadsheetml.comments+xml"/>
  <Override PartName="/xl/drawings/drawing22.xml" ContentType="application/vnd.openxmlformats-officedocument.drawing+xml"/>
  <Override PartName="/xl/comments23.xml" ContentType="application/vnd.openxmlformats-officedocument.spreadsheetml.comments+xml"/>
  <Override PartName="/xl/drawings/drawing23.xml" ContentType="application/vnd.openxmlformats-officedocument.drawing+xml"/>
  <Override PartName="/xl/comments24.xml" ContentType="application/vnd.openxmlformats-officedocument.spreadsheetml.comments+xml"/>
  <Override PartName="/xl/drawings/drawing24.xml" ContentType="application/vnd.openxmlformats-officedocument.drawing+xml"/>
  <Override PartName="/xl/comments25.xml" ContentType="application/vnd.openxmlformats-officedocument.spreadsheetml.comments+xml"/>
  <Override PartName="/xl/drawings/drawing25.xml" ContentType="application/vnd.openxmlformats-officedocument.drawing+xml"/>
  <Override PartName="/xl/comments2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I:\DAES\BSETA\EPC\01 Mosquito Control Support\16 Webpage Update Info\2020 Information for State-approved Mosquito Control Programs Webpage\Submitted Attachments\"/>
    </mc:Choice>
  </mc:AlternateContent>
  <xr:revisionPtr revIDLastSave="0" documentId="13_ncr:1_{509769F6-58E3-4B10-B8DB-3A5C5020BD21}" xr6:coauthVersionLast="45" xr6:coauthVersionMax="45" xr10:uidLastSave="{00000000-0000-0000-0000-000000000000}"/>
  <bookViews>
    <workbookView xWindow="-28920" yWindow="-120" windowWidth="29040" windowHeight="15840" tabRatio="757" xr2:uid="{00000000-000D-0000-FFFF-FFFF00000000}"/>
  </bookViews>
  <sheets>
    <sheet name="Instructions" sheetId="63" r:id="rId1"/>
    <sheet name="Annl Cert. Bud-13617" sheetId="3" r:id="rId2"/>
    <sheet name="Local Bud Amnd(1)-13613" sheetId="9" r:id="rId3"/>
    <sheet name="(Oct) Local Fin-13663" sheetId="11" r:id="rId4"/>
    <sheet name="Local Bud Amnd(2)-13613" sheetId="17" r:id="rId5"/>
    <sheet name="(Nov) Local Fin-13663" sheetId="19" r:id="rId6"/>
    <sheet name="Local Bud Amnd(3)-13613" sheetId="22" r:id="rId7"/>
    <sheet name="(Dec) Local Fin-13663" sheetId="24" r:id="rId8"/>
    <sheet name="Local Bud Amnd(4)-13613" sheetId="26" r:id="rId9"/>
    <sheet name="(Jan) Local Fin-13663" sheetId="28" r:id="rId10"/>
    <sheet name="Local Bud Amnd(5)-13613" sheetId="30" r:id="rId11"/>
    <sheet name="(Feb) Local Fin-13663" sheetId="32" r:id="rId12"/>
    <sheet name="Local Bud Amnd(6)-13613" sheetId="34" r:id="rId13"/>
    <sheet name="(Mar) Local Fin-13663" sheetId="36" r:id="rId14"/>
    <sheet name="Local Bud Amnd(7)-13613" sheetId="62" r:id="rId15"/>
    <sheet name="(Apr) Local Fin-13663" sheetId="39" r:id="rId16"/>
    <sheet name="Local Bud Amnd(8)-13613" sheetId="42" r:id="rId17"/>
    <sheet name="(May) Local Fin-13663" sheetId="45" r:id="rId18"/>
    <sheet name="Local Bud Amnd(9)-13613" sheetId="47" r:id="rId19"/>
    <sheet name="(Jun) Local Fin-13663" sheetId="49" r:id="rId20"/>
    <sheet name="Local Bud Amnd(10)-13613" sheetId="51" r:id="rId21"/>
    <sheet name="(Jul) Local Fin-13663" sheetId="53" r:id="rId22"/>
    <sheet name="Local Bud Amnd(11)-13613" sheetId="55" r:id="rId23"/>
    <sheet name="(Aug) Local Fin-13663" sheetId="57" r:id="rId24"/>
    <sheet name="Local Bud Amnd(12)-13613" sheetId="59" r:id="rId25"/>
    <sheet name="(Sep) Local Fin-13663" sheetId="61" r:id="rId26"/>
  </sheets>
  <definedNames>
    <definedName name="_xlnm.Print_Area" localSheetId="15">'(Apr) Local Fin-13663'!$A$1:$G$69</definedName>
    <definedName name="_xlnm.Print_Area" localSheetId="23">'(Aug) Local Fin-13663'!$A$1:$G$69</definedName>
    <definedName name="_xlnm.Print_Area" localSheetId="7">'(Dec) Local Fin-13663'!$A$1:$G$70</definedName>
    <definedName name="_xlnm.Print_Area" localSheetId="11">'(Feb) Local Fin-13663'!$A$1:$G$69</definedName>
    <definedName name="_xlnm.Print_Area" localSheetId="9">'(Jan) Local Fin-13663'!$A$1:$G$69</definedName>
    <definedName name="_xlnm.Print_Area" localSheetId="21">'(Jul) Local Fin-13663'!$A$1:$G$69</definedName>
    <definedName name="_xlnm.Print_Area" localSheetId="19">'(Jun) Local Fin-13663'!$A$1:$G$69</definedName>
    <definedName name="_xlnm.Print_Area" localSheetId="13">'(Mar) Local Fin-13663'!$A$1:$G$70</definedName>
    <definedName name="_xlnm.Print_Area" localSheetId="17">'(May) Local Fin-13663'!$A$1:$G$69</definedName>
    <definedName name="_xlnm.Print_Area" localSheetId="5">'(Nov) Local Fin-13663'!$A$1:$G$69</definedName>
    <definedName name="_xlnm.Print_Area" localSheetId="3">'(Oct) Local Fin-13663'!$A$1:$G$69</definedName>
    <definedName name="_xlnm.Print_Area" localSheetId="25">'(Sep) Local Fin-13663'!$A$1:$G$69</definedName>
    <definedName name="_xlnm.Print_Area" localSheetId="1">'Annl Cert. Bud-13617'!$A$1:$F$69</definedName>
    <definedName name="_xlnm.Print_Area" localSheetId="2">'Local Bud Amnd(1)-13613'!$A$1:$G$78</definedName>
    <definedName name="_xlnm.Print_Area" localSheetId="20">'Local Bud Amnd(10)-13613'!$A$1:$G$78</definedName>
    <definedName name="_xlnm.Print_Area" localSheetId="22">'Local Bud Amnd(11)-13613'!$A$1:$G$78</definedName>
    <definedName name="_xlnm.Print_Area" localSheetId="24">'Local Bud Amnd(12)-13613'!$A$1:$G$78</definedName>
    <definedName name="_xlnm.Print_Area" localSheetId="4">'Local Bud Amnd(2)-13613'!$A$1:$G$78</definedName>
    <definedName name="_xlnm.Print_Area" localSheetId="6">'Local Bud Amnd(3)-13613'!$A$1:$G$78</definedName>
    <definedName name="_xlnm.Print_Area" localSheetId="8">'Local Bud Amnd(4)-13613'!$A$1:$G$78</definedName>
    <definedName name="_xlnm.Print_Area" localSheetId="10">'Local Bud Amnd(5)-13613'!$A$1:$G$78</definedName>
    <definedName name="_xlnm.Print_Area" localSheetId="12">'Local Bud Amnd(6)-13613'!$A$1:$G$78</definedName>
    <definedName name="_xlnm.Print_Area" localSheetId="14">'Local Bud Amnd(7)-13613'!$A$1:$G$78</definedName>
    <definedName name="_xlnm.Print_Area" localSheetId="16">'Local Bud Amnd(8)-13613'!$A$1:$G$78</definedName>
    <definedName name="_xlnm.Print_Area" localSheetId="18">'Local Bud Amnd(9)-13613'!$A$1:$G$78</definedName>
    <definedName name="Z_269A7649_E211_46F6_B70E_54E7FC376789_.wvu.PrintArea" localSheetId="15" hidden="1">'(Apr) Local Fin-13663'!$A$1:$G$66</definedName>
    <definedName name="Z_269A7649_E211_46F6_B70E_54E7FC376789_.wvu.PrintArea" localSheetId="23" hidden="1">'(Aug) Local Fin-13663'!$A$1:$G$66</definedName>
    <definedName name="Z_269A7649_E211_46F6_B70E_54E7FC376789_.wvu.PrintArea" localSheetId="7" hidden="1">'(Dec) Local Fin-13663'!$A$1:$G$66</definedName>
    <definedName name="Z_269A7649_E211_46F6_B70E_54E7FC376789_.wvu.PrintArea" localSheetId="11" hidden="1">'(Feb) Local Fin-13663'!$A$1:$G$66</definedName>
    <definedName name="Z_269A7649_E211_46F6_B70E_54E7FC376789_.wvu.PrintArea" localSheetId="9" hidden="1">'(Jan) Local Fin-13663'!$A$1:$G$66</definedName>
    <definedName name="Z_269A7649_E211_46F6_B70E_54E7FC376789_.wvu.PrintArea" localSheetId="21" hidden="1">'(Jul) Local Fin-13663'!$A$1:$G$66</definedName>
    <definedName name="Z_269A7649_E211_46F6_B70E_54E7FC376789_.wvu.PrintArea" localSheetId="19" hidden="1">'(Jun) Local Fin-13663'!$A$1:$G$66</definedName>
    <definedName name="Z_269A7649_E211_46F6_B70E_54E7FC376789_.wvu.PrintArea" localSheetId="13" hidden="1">'(Mar) Local Fin-13663'!$A$1:$G$66</definedName>
    <definedName name="Z_269A7649_E211_46F6_B70E_54E7FC376789_.wvu.PrintArea" localSheetId="17" hidden="1">'(May) Local Fin-13663'!$A$1:$G$66</definedName>
    <definedName name="Z_269A7649_E211_46F6_B70E_54E7FC376789_.wvu.PrintArea" localSheetId="5" hidden="1">'(Nov) Local Fin-13663'!$A$1:$G$66</definedName>
    <definedName name="Z_269A7649_E211_46F6_B70E_54E7FC376789_.wvu.PrintArea" localSheetId="3" hidden="1">'(Oct) Local Fin-13663'!$A$1:$G$69</definedName>
    <definedName name="Z_269A7649_E211_46F6_B70E_54E7FC376789_.wvu.PrintArea" localSheetId="25" hidden="1">'(Sep) Local Fin-13663'!$A$1:$G$66</definedName>
    <definedName name="Z_269A7649_E211_46F6_B70E_54E7FC376789_.wvu.PrintArea" localSheetId="1" hidden="1">'Annl Cert. Bud-13617'!$B$2:$F$74</definedName>
    <definedName name="Z_269A7649_E211_46F6_B70E_54E7FC376789_.wvu.PrintArea" localSheetId="2" hidden="1">'Local Bud Amnd(1)-13613'!$A$1:$G$78</definedName>
    <definedName name="Z_269A7649_E211_46F6_B70E_54E7FC376789_.wvu.PrintArea" localSheetId="20" hidden="1">'Local Bud Amnd(10)-13613'!$A$1:$G$77</definedName>
    <definedName name="Z_269A7649_E211_46F6_B70E_54E7FC376789_.wvu.PrintArea" localSheetId="22" hidden="1">'Local Bud Amnd(11)-13613'!$A$1:$G$77</definedName>
    <definedName name="Z_269A7649_E211_46F6_B70E_54E7FC376789_.wvu.PrintArea" localSheetId="24" hidden="1">'Local Bud Amnd(12)-13613'!$A$1:$G$77</definedName>
    <definedName name="Z_269A7649_E211_46F6_B70E_54E7FC376789_.wvu.PrintArea" localSheetId="4" hidden="1">'Local Bud Amnd(2)-13613'!$A$1:$G$77</definedName>
    <definedName name="Z_269A7649_E211_46F6_B70E_54E7FC376789_.wvu.PrintArea" localSheetId="6" hidden="1">'Local Bud Amnd(3)-13613'!$A$1:$G$77</definedName>
    <definedName name="Z_269A7649_E211_46F6_B70E_54E7FC376789_.wvu.PrintArea" localSheetId="8" hidden="1">'Local Bud Amnd(4)-13613'!$A$1:$G$77</definedName>
    <definedName name="Z_269A7649_E211_46F6_B70E_54E7FC376789_.wvu.PrintArea" localSheetId="10" hidden="1">'Local Bud Amnd(5)-13613'!$A$1:$G$78</definedName>
    <definedName name="Z_269A7649_E211_46F6_B70E_54E7FC376789_.wvu.PrintArea" localSheetId="12" hidden="1">'Local Bud Amnd(6)-13613'!$A$1:$G$77</definedName>
    <definedName name="Z_269A7649_E211_46F6_B70E_54E7FC376789_.wvu.PrintArea" localSheetId="14" hidden="1">'Local Bud Amnd(7)-13613'!$A$1:$G$77</definedName>
    <definedName name="Z_269A7649_E211_46F6_B70E_54E7FC376789_.wvu.PrintArea" localSheetId="16" hidden="1">'Local Bud Amnd(8)-13613'!$A$1:$G$77</definedName>
    <definedName name="Z_269A7649_E211_46F6_B70E_54E7FC376789_.wvu.PrintArea" localSheetId="18" hidden="1">'Local Bud Amnd(9)-13613'!$A$1:$G$77</definedName>
    <definedName name="Z_AC91C7CD_714D_498A_ADB5_87487577C5D2_.wvu.PrintArea" localSheetId="15" hidden="1">'(Apr) Local Fin-13663'!$A$1:$G$66</definedName>
    <definedName name="Z_AC91C7CD_714D_498A_ADB5_87487577C5D2_.wvu.PrintArea" localSheetId="23" hidden="1">'(Aug) Local Fin-13663'!$A$1:$G$66</definedName>
    <definedName name="Z_AC91C7CD_714D_498A_ADB5_87487577C5D2_.wvu.PrintArea" localSheetId="7" hidden="1">'(Dec) Local Fin-13663'!$A$1:$G$66</definedName>
    <definedName name="Z_AC91C7CD_714D_498A_ADB5_87487577C5D2_.wvu.PrintArea" localSheetId="11" hidden="1">'(Feb) Local Fin-13663'!$A$1:$G$66</definedName>
    <definedName name="Z_AC91C7CD_714D_498A_ADB5_87487577C5D2_.wvu.PrintArea" localSheetId="9" hidden="1">'(Jan) Local Fin-13663'!$A$1:$G$66</definedName>
    <definedName name="Z_AC91C7CD_714D_498A_ADB5_87487577C5D2_.wvu.PrintArea" localSheetId="21" hidden="1">'(Jul) Local Fin-13663'!$A$1:$G$66</definedName>
    <definedName name="Z_AC91C7CD_714D_498A_ADB5_87487577C5D2_.wvu.PrintArea" localSheetId="19" hidden="1">'(Jun) Local Fin-13663'!$A$1:$G$66</definedName>
    <definedName name="Z_AC91C7CD_714D_498A_ADB5_87487577C5D2_.wvu.PrintArea" localSheetId="13" hidden="1">'(Mar) Local Fin-13663'!$A$1:$G$66</definedName>
    <definedName name="Z_AC91C7CD_714D_498A_ADB5_87487577C5D2_.wvu.PrintArea" localSheetId="17" hidden="1">'(May) Local Fin-13663'!$A$1:$G$66</definedName>
    <definedName name="Z_AC91C7CD_714D_498A_ADB5_87487577C5D2_.wvu.PrintArea" localSheetId="5" hidden="1">'(Nov) Local Fin-13663'!$A$1:$G$66</definedName>
    <definedName name="Z_AC91C7CD_714D_498A_ADB5_87487577C5D2_.wvu.PrintArea" localSheetId="3" hidden="1">'(Oct) Local Fin-13663'!$A$1:$G$69</definedName>
    <definedName name="Z_AC91C7CD_714D_498A_ADB5_87487577C5D2_.wvu.PrintArea" localSheetId="25" hidden="1">'(Sep) Local Fin-13663'!$A$1:$G$66</definedName>
    <definedName name="Z_AC91C7CD_714D_498A_ADB5_87487577C5D2_.wvu.PrintArea" localSheetId="1" hidden="1">'Annl Cert. Bud-13617'!$B$2:$F$74</definedName>
    <definedName name="Z_AC91C7CD_714D_498A_ADB5_87487577C5D2_.wvu.PrintArea" localSheetId="2" hidden="1">'Local Bud Amnd(1)-13613'!$A$1:$G$78</definedName>
    <definedName name="Z_AC91C7CD_714D_498A_ADB5_87487577C5D2_.wvu.PrintArea" localSheetId="20" hidden="1">'Local Bud Amnd(10)-13613'!$A$1:$G$77</definedName>
    <definedName name="Z_AC91C7CD_714D_498A_ADB5_87487577C5D2_.wvu.PrintArea" localSheetId="22" hidden="1">'Local Bud Amnd(11)-13613'!$A$1:$G$77</definedName>
    <definedName name="Z_AC91C7CD_714D_498A_ADB5_87487577C5D2_.wvu.PrintArea" localSheetId="24" hidden="1">'Local Bud Amnd(12)-13613'!$A$1:$G$77</definedName>
    <definedName name="Z_AC91C7CD_714D_498A_ADB5_87487577C5D2_.wvu.PrintArea" localSheetId="4" hidden="1">'Local Bud Amnd(2)-13613'!$A$1:$G$77</definedName>
    <definedName name="Z_AC91C7CD_714D_498A_ADB5_87487577C5D2_.wvu.PrintArea" localSheetId="6" hidden="1">'Local Bud Amnd(3)-13613'!$A$1:$G$77</definedName>
    <definedName name="Z_AC91C7CD_714D_498A_ADB5_87487577C5D2_.wvu.PrintArea" localSheetId="8" hidden="1">'Local Bud Amnd(4)-13613'!$A$1:$G$77</definedName>
    <definedName name="Z_AC91C7CD_714D_498A_ADB5_87487577C5D2_.wvu.PrintArea" localSheetId="10" hidden="1">'Local Bud Amnd(5)-13613'!$A$1:$G$78</definedName>
    <definedName name="Z_AC91C7CD_714D_498A_ADB5_87487577C5D2_.wvu.PrintArea" localSheetId="12" hidden="1">'Local Bud Amnd(6)-13613'!$A$1:$G$77</definedName>
    <definedName name="Z_AC91C7CD_714D_498A_ADB5_87487577C5D2_.wvu.PrintArea" localSheetId="14" hidden="1">'Local Bud Amnd(7)-13613'!$A$1:$G$77</definedName>
    <definedName name="Z_AC91C7CD_714D_498A_ADB5_87487577C5D2_.wvu.PrintArea" localSheetId="16" hidden="1">'Local Bud Amnd(8)-13613'!$A$1:$G$77</definedName>
    <definedName name="Z_AC91C7CD_714D_498A_ADB5_87487577C5D2_.wvu.PrintArea" localSheetId="18" hidden="1">'Local Bud Amnd(9)-13613'!$A$1:$G$77</definedName>
  </definedNames>
  <calcPr calcId="191029"/>
  <customWorkbookViews>
    <customWorkbookView name="Sharon Watson - Personal View" guid="{AC91C7CD-714D-498A-ADB5-87487577C5D2}" mergeInterval="0" personalView="1" maximized="1" windowWidth="1020" windowHeight="583" tabRatio="757" activeSheetId="5"/>
    <customWorkbookView name="weeksa - Personal View" guid="{269A7649-E211-46F6-B70E-54E7FC376789}" mergeInterval="0" personalView="1" maximized="1" xWindow="1" yWindow="1" windowWidth="1002" windowHeight="759" tabRatio="75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" i="61" l="1"/>
  <c r="E11" i="59"/>
  <c r="E9" i="57"/>
  <c r="E11" i="55"/>
  <c r="E9" i="53"/>
  <c r="E11" i="51"/>
  <c r="E9" i="49"/>
  <c r="E11" i="47"/>
  <c r="E9" i="45"/>
  <c r="E11" i="42"/>
  <c r="E9" i="39"/>
  <c r="E11" i="62"/>
  <c r="E9" i="36"/>
  <c r="E11" i="34"/>
  <c r="E9" i="32"/>
  <c r="E11" i="30"/>
  <c r="E9" i="28"/>
  <c r="E11" i="26"/>
  <c r="E9" i="24"/>
  <c r="E11" i="22"/>
  <c r="E9" i="19"/>
  <c r="E11" i="17"/>
  <c r="E9" i="11"/>
  <c r="E11" i="9"/>
  <c r="E71" i="55" l="1"/>
  <c r="D31" i="9"/>
  <c r="G31" i="9" s="1"/>
  <c r="D30" i="9"/>
  <c r="G30" i="9" s="1"/>
  <c r="D29" i="9"/>
  <c r="G29" i="9" s="1"/>
  <c r="D28" i="9"/>
  <c r="G28" i="9"/>
  <c r="D27" i="9"/>
  <c r="G27" i="9" s="1"/>
  <c r="D27" i="17" s="1"/>
  <c r="D26" i="9"/>
  <c r="D25" i="9"/>
  <c r="G25" i="9" s="1"/>
  <c r="E63" i="53"/>
  <c r="F71" i="62"/>
  <c r="E71" i="62"/>
  <c r="F66" i="62"/>
  <c r="F72" i="62" s="1"/>
  <c r="F18" i="62" s="1"/>
  <c r="E66" i="62"/>
  <c r="E72" i="62"/>
  <c r="F32" i="62"/>
  <c r="F34" i="62" s="1"/>
  <c r="E32" i="62"/>
  <c r="E34" i="62" s="1"/>
  <c r="C13" i="62"/>
  <c r="E63" i="36"/>
  <c r="E63" i="28"/>
  <c r="E63" i="24"/>
  <c r="E64" i="24" s="1"/>
  <c r="E65" i="24" s="1"/>
  <c r="F60" i="19"/>
  <c r="F60" i="24" s="1"/>
  <c r="F60" i="28" s="1"/>
  <c r="F60" i="32" s="1"/>
  <c r="F60" i="36" s="1"/>
  <c r="F60" i="39" s="1"/>
  <c r="F60" i="45" s="1"/>
  <c r="F60" i="49" s="1"/>
  <c r="F60" i="53" s="1"/>
  <c r="F60" i="57" s="1"/>
  <c r="F60" i="61" s="1"/>
  <c r="E63" i="61"/>
  <c r="E58" i="61"/>
  <c r="E23" i="61"/>
  <c r="E25" i="61"/>
  <c r="E65" i="61" s="1"/>
  <c r="E63" i="57"/>
  <c r="E58" i="57"/>
  <c r="E23" i="53"/>
  <c r="E25" i="53" s="1"/>
  <c r="E23" i="57"/>
  <c r="E58" i="53"/>
  <c r="E63" i="49"/>
  <c r="E64" i="49" s="1"/>
  <c r="E65" i="49" s="1"/>
  <c r="E58" i="49"/>
  <c r="E23" i="49"/>
  <c r="E25" i="49" s="1"/>
  <c r="E23" i="45"/>
  <c r="E25" i="45" s="1"/>
  <c r="E63" i="45"/>
  <c r="E58" i="45"/>
  <c r="E63" i="39"/>
  <c r="E64" i="39" s="1"/>
  <c r="E65" i="39" s="1"/>
  <c r="E58" i="39"/>
  <c r="E23" i="39"/>
  <c r="E25" i="39" s="1"/>
  <c r="E58" i="36"/>
  <c r="E23" i="32"/>
  <c r="E25" i="32"/>
  <c r="E23" i="28"/>
  <c r="E25" i="28"/>
  <c r="E23" i="11"/>
  <c r="F21" i="19"/>
  <c r="F21" i="24"/>
  <c r="F21" i="28" s="1"/>
  <c r="F21" i="32" s="1"/>
  <c r="F21" i="36" s="1"/>
  <c r="F21" i="39" s="1"/>
  <c r="F21" i="45" s="1"/>
  <c r="F21" i="49" s="1"/>
  <c r="F21" i="53" s="1"/>
  <c r="F21" i="57" s="1"/>
  <c r="F21" i="61" s="1"/>
  <c r="E23" i="24"/>
  <c r="E25" i="24" s="1"/>
  <c r="E63" i="32"/>
  <c r="E63" i="19"/>
  <c r="E64" i="19" s="1"/>
  <c r="E63" i="11"/>
  <c r="E58" i="32"/>
  <c r="E58" i="28"/>
  <c r="E64" i="28" s="1"/>
  <c r="F41" i="19"/>
  <c r="F41" i="24" s="1"/>
  <c r="F41" i="28" s="1"/>
  <c r="F41" i="32" s="1"/>
  <c r="F41" i="36" s="1"/>
  <c r="F41" i="39" s="1"/>
  <c r="F41" i="45" s="1"/>
  <c r="F41" i="49" s="1"/>
  <c r="F41" i="53" s="1"/>
  <c r="F41" i="57" s="1"/>
  <c r="F41" i="61" s="1"/>
  <c r="F53" i="19"/>
  <c r="F53" i="24" s="1"/>
  <c r="F53" i="28" s="1"/>
  <c r="F53" i="32" s="1"/>
  <c r="F53" i="36" s="1"/>
  <c r="F53" i="39" s="1"/>
  <c r="F53" i="45" s="1"/>
  <c r="F53" i="49" s="1"/>
  <c r="F53" i="53" s="1"/>
  <c r="F53" i="57" s="1"/>
  <c r="F53" i="61" s="1"/>
  <c r="F54" i="19"/>
  <c r="F54" i="24" s="1"/>
  <c r="F54" i="28" s="1"/>
  <c r="F54" i="32" s="1"/>
  <c r="F54" i="36" s="1"/>
  <c r="F54" i="39" s="1"/>
  <c r="F54" i="45" s="1"/>
  <c r="F54" i="49" s="1"/>
  <c r="F54" i="53" s="1"/>
  <c r="F54" i="57" s="1"/>
  <c r="F54" i="61" s="1"/>
  <c r="F72" i="47"/>
  <c r="F18" i="47" s="1"/>
  <c r="F66" i="9"/>
  <c r="D18" i="3"/>
  <c r="F71" i="59"/>
  <c r="E71" i="59"/>
  <c r="F71" i="55"/>
  <c r="F71" i="51"/>
  <c r="F72" i="51" s="1"/>
  <c r="E71" i="51"/>
  <c r="F71" i="47"/>
  <c r="E71" i="47"/>
  <c r="F71" i="42"/>
  <c r="E71" i="42"/>
  <c r="F71" i="34"/>
  <c r="E71" i="34"/>
  <c r="F71" i="30"/>
  <c r="F72" i="30" s="1"/>
  <c r="E71" i="30"/>
  <c r="F71" i="26"/>
  <c r="E71" i="26"/>
  <c r="F71" i="22"/>
  <c r="E71" i="22"/>
  <c r="F71" i="17"/>
  <c r="E71" i="17"/>
  <c r="E64" i="61"/>
  <c r="C9" i="61"/>
  <c r="F66" i="59"/>
  <c r="F72" i="59" s="1"/>
  <c r="F18" i="59" s="1"/>
  <c r="E66" i="59"/>
  <c r="E72" i="59" s="1"/>
  <c r="E18" i="59" s="1"/>
  <c r="F32" i="59"/>
  <c r="F34" i="59" s="1"/>
  <c r="E32" i="59"/>
  <c r="E34" i="59" s="1"/>
  <c r="E73" i="59" s="1"/>
  <c r="C13" i="59"/>
  <c r="E25" i="57"/>
  <c r="C9" i="57"/>
  <c r="F66" i="55"/>
  <c r="E66" i="55"/>
  <c r="E72" i="55" s="1"/>
  <c r="E18" i="55" s="1"/>
  <c r="F32" i="55"/>
  <c r="F34" i="55" s="1"/>
  <c r="E32" i="55"/>
  <c r="E34" i="55" s="1"/>
  <c r="E73" i="55" s="1"/>
  <c r="C13" i="55"/>
  <c r="C9" i="53"/>
  <c r="F66" i="51"/>
  <c r="E66" i="51"/>
  <c r="E72" i="51" s="1"/>
  <c r="E18" i="51" s="1"/>
  <c r="F32" i="51"/>
  <c r="F34" i="51" s="1"/>
  <c r="E32" i="51"/>
  <c r="E34" i="51" s="1"/>
  <c r="E73" i="51" s="1"/>
  <c r="C13" i="51"/>
  <c r="C9" i="49"/>
  <c r="F66" i="47"/>
  <c r="E66" i="47"/>
  <c r="E72" i="47" s="1"/>
  <c r="E18" i="47" s="1"/>
  <c r="F32" i="47"/>
  <c r="F34" i="47" s="1"/>
  <c r="E32" i="47"/>
  <c r="E34" i="47" s="1"/>
  <c r="E73" i="47" s="1"/>
  <c r="C13" i="47"/>
  <c r="C9" i="45"/>
  <c r="F66" i="42"/>
  <c r="F72" i="42" s="1"/>
  <c r="F18" i="42" s="1"/>
  <c r="E66" i="42"/>
  <c r="E34" i="42"/>
  <c r="F32" i="42"/>
  <c r="F34" i="42" s="1"/>
  <c r="E32" i="42"/>
  <c r="C13" i="42"/>
  <c r="C9" i="39"/>
  <c r="E23" i="36"/>
  <c r="E25" i="36" s="1"/>
  <c r="C9" i="36"/>
  <c r="F66" i="34"/>
  <c r="E66" i="34"/>
  <c r="F32" i="34"/>
  <c r="F34" i="34" s="1"/>
  <c r="E32" i="34"/>
  <c r="E34" i="34" s="1"/>
  <c r="C13" i="34"/>
  <c r="E64" i="32"/>
  <c r="E65" i="32" s="1"/>
  <c r="C9" i="32"/>
  <c r="F66" i="30"/>
  <c r="E66" i="30"/>
  <c r="F32" i="30"/>
  <c r="F34" i="30" s="1"/>
  <c r="E32" i="30"/>
  <c r="E34" i="30" s="1"/>
  <c r="C13" i="30"/>
  <c r="C9" i="28"/>
  <c r="C9" i="24"/>
  <c r="C9" i="19"/>
  <c r="C13" i="9"/>
  <c r="C9" i="11"/>
  <c r="F66" i="26"/>
  <c r="E66" i="26"/>
  <c r="E72" i="26" s="1"/>
  <c r="E18" i="26" s="1"/>
  <c r="F32" i="26"/>
  <c r="F34" i="26" s="1"/>
  <c r="E32" i="26"/>
  <c r="E34" i="26" s="1"/>
  <c r="E73" i="26" s="1"/>
  <c r="C13" i="26"/>
  <c r="E58" i="24"/>
  <c r="F66" i="22"/>
  <c r="F72" i="22" s="1"/>
  <c r="F18" i="22" s="1"/>
  <c r="E66" i="22"/>
  <c r="E72" i="22" s="1"/>
  <c r="E18" i="22" s="1"/>
  <c r="F32" i="22"/>
  <c r="F34" i="22"/>
  <c r="E32" i="22"/>
  <c r="E34" i="22" s="1"/>
  <c r="E73" i="22" s="1"/>
  <c r="C13" i="22"/>
  <c r="E58" i="19"/>
  <c r="E23" i="19"/>
  <c r="E25" i="19" s="1"/>
  <c r="F66" i="17"/>
  <c r="E66" i="17"/>
  <c r="E72" i="17" s="1"/>
  <c r="E18" i="17" s="1"/>
  <c r="F32" i="17"/>
  <c r="F34" i="17"/>
  <c r="E32" i="17"/>
  <c r="E34" i="17" s="1"/>
  <c r="C13" i="17"/>
  <c r="D22" i="3"/>
  <c r="E59" i="3"/>
  <c r="D56" i="3"/>
  <c r="D57" i="3"/>
  <c r="D58" i="3"/>
  <c r="D55" i="3"/>
  <c r="F59" i="3"/>
  <c r="E54" i="3"/>
  <c r="F54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26" i="3"/>
  <c r="D13" i="3"/>
  <c r="D14" i="3"/>
  <c r="D15" i="3"/>
  <c r="D16" i="3"/>
  <c r="D17" i="3"/>
  <c r="D19" i="3"/>
  <c r="D20" i="3"/>
  <c r="D12" i="3"/>
  <c r="F14" i="11"/>
  <c r="F14" i="19" s="1"/>
  <c r="F14" i="24" s="1"/>
  <c r="F62" i="11"/>
  <c r="F62" i="19" s="1"/>
  <c r="F61" i="11"/>
  <c r="F61" i="19" s="1"/>
  <c r="F61" i="24" s="1"/>
  <c r="F61" i="28" s="1"/>
  <c r="F61" i="32" s="1"/>
  <c r="F61" i="36" s="1"/>
  <c r="F61" i="39" s="1"/>
  <c r="F61" i="45" s="1"/>
  <c r="F61" i="49" s="1"/>
  <c r="F61" i="53" s="1"/>
  <c r="F61" i="57" s="1"/>
  <c r="F61" i="61" s="1"/>
  <c r="F60" i="11"/>
  <c r="F59" i="11"/>
  <c r="E58" i="11"/>
  <c r="E64" i="11" s="1"/>
  <c r="F57" i="11"/>
  <c r="F57" i="19" s="1"/>
  <c r="F57" i="24" s="1"/>
  <c r="F57" i="28" s="1"/>
  <c r="F57" i="32" s="1"/>
  <c r="F57" i="36" s="1"/>
  <c r="F57" i="39" s="1"/>
  <c r="F57" i="45" s="1"/>
  <c r="F57" i="49" s="1"/>
  <c r="F57" i="53" s="1"/>
  <c r="F57" i="57" s="1"/>
  <c r="F57" i="61" s="1"/>
  <c r="F56" i="11"/>
  <c r="F56" i="19" s="1"/>
  <c r="F56" i="24" s="1"/>
  <c r="F56" i="28" s="1"/>
  <c r="F56" i="32" s="1"/>
  <c r="F56" i="36" s="1"/>
  <c r="F56" i="39" s="1"/>
  <c r="F56" i="45" s="1"/>
  <c r="F56" i="49" s="1"/>
  <c r="F56" i="53" s="1"/>
  <c r="F56" i="57" s="1"/>
  <c r="F56" i="61" s="1"/>
  <c r="F55" i="11"/>
  <c r="F55" i="19" s="1"/>
  <c r="F55" i="24" s="1"/>
  <c r="F55" i="28" s="1"/>
  <c r="F55" i="32" s="1"/>
  <c r="F55" i="36" s="1"/>
  <c r="F55" i="39" s="1"/>
  <c r="F55" i="45" s="1"/>
  <c r="F55" i="49" s="1"/>
  <c r="F55" i="53" s="1"/>
  <c r="F55" i="57" s="1"/>
  <c r="F55" i="61" s="1"/>
  <c r="F54" i="11"/>
  <c r="F53" i="11"/>
  <c r="F52" i="11"/>
  <c r="F52" i="19" s="1"/>
  <c r="F52" i="24" s="1"/>
  <c r="F52" i="28" s="1"/>
  <c r="F52" i="32" s="1"/>
  <c r="F52" i="36" s="1"/>
  <c r="F52" i="39" s="1"/>
  <c r="F52" i="45" s="1"/>
  <c r="F52" i="49" s="1"/>
  <c r="F52" i="53" s="1"/>
  <c r="F52" i="57" s="1"/>
  <c r="F52" i="61" s="1"/>
  <c r="F51" i="11"/>
  <c r="F51" i="19" s="1"/>
  <c r="F51" i="24" s="1"/>
  <c r="F51" i="28" s="1"/>
  <c r="F51" i="32" s="1"/>
  <c r="F51" i="36" s="1"/>
  <c r="F51" i="39" s="1"/>
  <c r="F51" i="45" s="1"/>
  <c r="F51" i="49" s="1"/>
  <c r="F51" i="53" s="1"/>
  <c r="F51" i="57" s="1"/>
  <c r="F51" i="61" s="1"/>
  <c r="F50" i="11"/>
  <c r="F49" i="11"/>
  <c r="F49" i="19" s="1"/>
  <c r="F49" i="24" s="1"/>
  <c r="F49" i="28" s="1"/>
  <c r="F49" i="32" s="1"/>
  <c r="F49" i="36" s="1"/>
  <c r="F49" i="39" s="1"/>
  <c r="F49" i="45" s="1"/>
  <c r="F49" i="49" s="1"/>
  <c r="F49" i="53" s="1"/>
  <c r="F49" i="57" s="1"/>
  <c r="F49" i="61" s="1"/>
  <c r="F48" i="11"/>
  <c r="F48" i="19" s="1"/>
  <c r="F48" i="24" s="1"/>
  <c r="F48" i="28" s="1"/>
  <c r="F48" i="32" s="1"/>
  <c r="F48" i="36" s="1"/>
  <c r="F48" i="39" s="1"/>
  <c r="F48" i="45" s="1"/>
  <c r="F48" i="49" s="1"/>
  <c r="F48" i="53" s="1"/>
  <c r="F48" i="57" s="1"/>
  <c r="F48" i="61" s="1"/>
  <c r="F47" i="11"/>
  <c r="F47" i="19" s="1"/>
  <c r="F47" i="24" s="1"/>
  <c r="F47" i="28" s="1"/>
  <c r="F47" i="32" s="1"/>
  <c r="F47" i="36" s="1"/>
  <c r="F47" i="39" s="1"/>
  <c r="F47" i="45" s="1"/>
  <c r="F47" i="49" s="1"/>
  <c r="F47" i="53" s="1"/>
  <c r="F47" i="57" s="1"/>
  <c r="F47" i="61" s="1"/>
  <c r="F46" i="11"/>
  <c r="F46" i="19" s="1"/>
  <c r="F46" i="24" s="1"/>
  <c r="F46" i="28" s="1"/>
  <c r="F46" i="32" s="1"/>
  <c r="F46" i="36" s="1"/>
  <c r="F46" i="39" s="1"/>
  <c r="F46" i="45" s="1"/>
  <c r="F46" i="49" s="1"/>
  <c r="F46" i="53" s="1"/>
  <c r="F46" i="57" s="1"/>
  <c r="F46" i="61" s="1"/>
  <c r="F45" i="11"/>
  <c r="F45" i="19" s="1"/>
  <c r="F45" i="24" s="1"/>
  <c r="F45" i="28" s="1"/>
  <c r="F45" i="32" s="1"/>
  <c r="F45" i="36" s="1"/>
  <c r="F45" i="39" s="1"/>
  <c r="F45" i="45" s="1"/>
  <c r="F45" i="49" s="1"/>
  <c r="F45" i="53" s="1"/>
  <c r="F45" i="57" s="1"/>
  <c r="F45" i="61" s="1"/>
  <c r="F44" i="11"/>
  <c r="F44" i="19" s="1"/>
  <c r="F44" i="24" s="1"/>
  <c r="F44" i="28" s="1"/>
  <c r="F44" i="32" s="1"/>
  <c r="F44" i="36" s="1"/>
  <c r="F44" i="39" s="1"/>
  <c r="F44" i="45" s="1"/>
  <c r="F44" i="49" s="1"/>
  <c r="F44" i="53" s="1"/>
  <c r="F44" i="57" s="1"/>
  <c r="F44" i="61" s="1"/>
  <c r="F43" i="11"/>
  <c r="F43" i="19" s="1"/>
  <c r="F43" i="24" s="1"/>
  <c r="F43" i="28" s="1"/>
  <c r="F43" i="32" s="1"/>
  <c r="F43" i="36" s="1"/>
  <c r="F43" i="39" s="1"/>
  <c r="F43" i="45" s="1"/>
  <c r="F43" i="49" s="1"/>
  <c r="F43" i="53" s="1"/>
  <c r="F43" i="57" s="1"/>
  <c r="F43" i="61" s="1"/>
  <c r="F42" i="11"/>
  <c r="F42" i="19" s="1"/>
  <c r="F42" i="24" s="1"/>
  <c r="F42" i="28" s="1"/>
  <c r="F42" i="32" s="1"/>
  <c r="F42" i="36" s="1"/>
  <c r="F42" i="39" s="1"/>
  <c r="F42" i="45" s="1"/>
  <c r="F42" i="49" s="1"/>
  <c r="F42" i="53" s="1"/>
  <c r="F42" i="57" s="1"/>
  <c r="F42" i="61" s="1"/>
  <c r="F41" i="11"/>
  <c r="F40" i="11"/>
  <c r="F40" i="19" s="1"/>
  <c r="F40" i="24" s="1"/>
  <c r="F40" i="28" s="1"/>
  <c r="F40" i="32" s="1"/>
  <c r="F40" i="36" s="1"/>
  <c r="F40" i="39" s="1"/>
  <c r="F40" i="45" s="1"/>
  <c r="F40" i="49" s="1"/>
  <c r="F40" i="53" s="1"/>
  <c r="F40" i="57" s="1"/>
  <c r="F40" i="61" s="1"/>
  <c r="F39" i="11"/>
  <c r="F39" i="19" s="1"/>
  <c r="F39" i="24" s="1"/>
  <c r="F39" i="28" s="1"/>
  <c r="F39" i="32" s="1"/>
  <c r="F39" i="36" s="1"/>
  <c r="F39" i="39" s="1"/>
  <c r="F39" i="45" s="1"/>
  <c r="F39" i="49" s="1"/>
  <c r="F39" i="53" s="1"/>
  <c r="F39" i="57" s="1"/>
  <c r="F39" i="61" s="1"/>
  <c r="F38" i="11"/>
  <c r="F38" i="19" s="1"/>
  <c r="F38" i="24" s="1"/>
  <c r="F38" i="28" s="1"/>
  <c r="F38" i="32" s="1"/>
  <c r="F38" i="36" s="1"/>
  <c r="F38" i="39" s="1"/>
  <c r="F38" i="45" s="1"/>
  <c r="F38" i="49" s="1"/>
  <c r="F38" i="53" s="1"/>
  <c r="F38" i="57" s="1"/>
  <c r="F38" i="61" s="1"/>
  <c r="F37" i="11"/>
  <c r="F37" i="19" s="1"/>
  <c r="F36" i="11"/>
  <c r="F36" i="19" s="1"/>
  <c r="F36" i="24" s="1"/>
  <c r="F36" i="28" s="1"/>
  <c r="F36" i="32" s="1"/>
  <c r="F36" i="36" s="1"/>
  <c r="F36" i="39" s="1"/>
  <c r="F36" i="45" s="1"/>
  <c r="F36" i="49" s="1"/>
  <c r="F36" i="53" s="1"/>
  <c r="F36" i="57" s="1"/>
  <c r="F36" i="61" s="1"/>
  <c r="F35" i="11"/>
  <c r="F35" i="19" s="1"/>
  <c r="F35" i="24" s="1"/>
  <c r="F35" i="28" s="1"/>
  <c r="F35" i="32" s="1"/>
  <c r="F35" i="36" s="1"/>
  <c r="F35" i="39" s="1"/>
  <c r="F35" i="45" s="1"/>
  <c r="F35" i="49" s="1"/>
  <c r="F35" i="53" s="1"/>
  <c r="F35" i="57" s="1"/>
  <c r="F35" i="61" s="1"/>
  <c r="F34" i="11"/>
  <c r="F34" i="19" s="1"/>
  <c r="F34" i="24" s="1"/>
  <c r="F34" i="28" s="1"/>
  <c r="F34" i="32" s="1"/>
  <c r="F34" i="36" s="1"/>
  <c r="F34" i="39" s="1"/>
  <c r="F34" i="45" s="1"/>
  <c r="F34" i="49" s="1"/>
  <c r="F34" i="53" s="1"/>
  <c r="F34" i="57" s="1"/>
  <c r="F34" i="61" s="1"/>
  <c r="F33" i="11"/>
  <c r="F32" i="11"/>
  <c r="F32" i="19" s="1"/>
  <c r="F32" i="24" s="1"/>
  <c r="F32" i="28" s="1"/>
  <c r="F32" i="32" s="1"/>
  <c r="F32" i="36" s="1"/>
  <c r="F32" i="39" s="1"/>
  <c r="F32" i="45" s="1"/>
  <c r="F32" i="49" s="1"/>
  <c r="F32" i="53" s="1"/>
  <c r="F32" i="57" s="1"/>
  <c r="F32" i="61" s="1"/>
  <c r="F31" i="11"/>
  <c r="F31" i="19"/>
  <c r="F31" i="24" s="1"/>
  <c r="F31" i="28" s="1"/>
  <c r="F31" i="32" s="1"/>
  <c r="F31" i="36" s="1"/>
  <c r="F31" i="39" s="1"/>
  <c r="F31" i="45" s="1"/>
  <c r="F31" i="49" s="1"/>
  <c r="F31" i="53" s="1"/>
  <c r="F31" i="57" s="1"/>
  <c r="F31" i="61" s="1"/>
  <c r="F30" i="11"/>
  <c r="F30" i="19" s="1"/>
  <c r="F30" i="24" s="1"/>
  <c r="F30" i="28" s="1"/>
  <c r="F24" i="11"/>
  <c r="F24" i="19" s="1"/>
  <c r="F24" i="24" s="1"/>
  <c r="F24" i="28" s="1"/>
  <c r="F24" i="32" s="1"/>
  <c r="F24" i="36" s="1"/>
  <c r="F24" i="39" s="1"/>
  <c r="F24" i="45" s="1"/>
  <c r="F24" i="49" s="1"/>
  <c r="F24" i="53" s="1"/>
  <c r="F24" i="57" s="1"/>
  <c r="F24" i="61" s="1"/>
  <c r="F22" i="11"/>
  <c r="F22" i="19" s="1"/>
  <c r="F22" i="24" s="1"/>
  <c r="F22" i="28" s="1"/>
  <c r="F22" i="32" s="1"/>
  <c r="F22" i="36" s="1"/>
  <c r="F22" i="39" s="1"/>
  <c r="F22" i="45" s="1"/>
  <c r="F22" i="49" s="1"/>
  <c r="F22" i="53" s="1"/>
  <c r="F22" i="57" s="1"/>
  <c r="F22" i="61" s="1"/>
  <c r="F21" i="11"/>
  <c r="F20" i="11"/>
  <c r="F20" i="19" s="1"/>
  <c r="F20" i="24" s="1"/>
  <c r="F20" i="28" s="1"/>
  <c r="F20" i="32" s="1"/>
  <c r="F20" i="36" s="1"/>
  <c r="F20" i="39" s="1"/>
  <c r="F20" i="45" s="1"/>
  <c r="F20" i="49" s="1"/>
  <c r="F20" i="53" s="1"/>
  <c r="F20" i="57" s="1"/>
  <c r="F20" i="61" s="1"/>
  <c r="F19" i="11"/>
  <c r="F19" i="19" s="1"/>
  <c r="F19" i="24" s="1"/>
  <c r="F19" i="28" s="1"/>
  <c r="F19" i="32" s="1"/>
  <c r="F19" i="36" s="1"/>
  <c r="F19" i="39" s="1"/>
  <c r="F19" i="45" s="1"/>
  <c r="F19" i="49" s="1"/>
  <c r="F19" i="53" s="1"/>
  <c r="F19" i="57" s="1"/>
  <c r="F19" i="61" s="1"/>
  <c r="F18" i="11"/>
  <c r="F18" i="19" s="1"/>
  <c r="F18" i="24" s="1"/>
  <c r="F18" i="28" s="1"/>
  <c r="F18" i="32" s="1"/>
  <c r="F18" i="36" s="1"/>
  <c r="F18" i="39" s="1"/>
  <c r="F18" i="45" s="1"/>
  <c r="F18" i="49" s="1"/>
  <c r="F18" i="53" s="1"/>
  <c r="F18" i="57" s="1"/>
  <c r="F18" i="61" s="1"/>
  <c r="F17" i="11"/>
  <c r="F17" i="19" s="1"/>
  <c r="F17" i="24" s="1"/>
  <c r="F17" i="28" s="1"/>
  <c r="F17" i="32" s="1"/>
  <c r="F17" i="36" s="1"/>
  <c r="F17" i="39" s="1"/>
  <c r="F17" i="45" s="1"/>
  <c r="F17" i="49" s="1"/>
  <c r="F17" i="53" s="1"/>
  <c r="F17" i="57" s="1"/>
  <c r="F17" i="61" s="1"/>
  <c r="F16" i="11"/>
  <c r="F16" i="19" s="1"/>
  <c r="F16" i="24" s="1"/>
  <c r="F16" i="28" s="1"/>
  <c r="F16" i="32" s="1"/>
  <c r="F16" i="36" s="1"/>
  <c r="F16" i="39" s="1"/>
  <c r="F16" i="45" s="1"/>
  <c r="F16" i="49" s="1"/>
  <c r="F16" i="53" s="1"/>
  <c r="F16" i="57" s="1"/>
  <c r="F16" i="61" s="1"/>
  <c r="F15" i="11"/>
  <c r="F15" i="19" s="1"/>
  <c r="F15" i="24" s="1"/>
  <c r="F15" i="28" s="1"/>
  <c r="F15" i="32" s="1"/>
  <c r="F15" i="36" s="1"/>
  <c r="F15" i="39" s="1"/>
  <c r="F15" i="45" s="1"/>
  <c r="F15" i="49" s="1"/>
  <c r="F15" i="53" s="1"/>
  <c r="F15" i="57" s="1"/>
  <c r="F15" i="61" s="1"/>
  <c r="D68" i="9"/>
  <c r="G68" i="9" s="1"/>
  <c r="D69" i="9"/>
  <c r="G69" i="9" s="1"/>
  <c r="D70" i="9"/>
  <c r="G70" i="9" s="1"/>
  <c r="D67" i="9"/>
  <c r="D40" i="9"/>
  <c r="G40" i="9"/>
  <c r="D40" i="17" s="1"/>
  <c r="G40" i="17" s="1"/>
  <c r="D32" i="19" s="1"/>
  <c r="D41" i="9"/>
  <c r="G41" i="9" s="1"/>
  <c r="D42" i="9"/>
  <c r="G42" i="9" s="1"/>
  <c r="D43" i="9"/>
  <c r="G43" i="9"/>
  <c r="D43" i="17" s="1"/>
  <c r="G43" i="17" s="1"/>
  <c r="D35" i="19" s="1"/>
  <c r="G35" i="19" s="1"/>
  <c r="D44" i="9"/>
  <c r="G44" i="9" s="1"/>
  <c r="D36" i="11" s="1"/>
  <c r="G36" i="11" s="1"/>
  <c r="D45" i="9"/>
  <c r="G45" i="9" s="1"/>
  <c r="D45" i="17" s="1"/>
  <c r="G45" i="17" s="1"/>
  <c r="D45" i="22" s="1"/>
  <c r="G45" i="22" s="1"/>
  <c r="D46" i="9"/>
  <c r="G46" i="9" s="1"/>
  <c r="D47" i="9"/>
  <c r="G47" i="9" s="1"/>
  <c r="D48" i="9"/>
  <c r="G48" i="9" s="1"/>
  <c r="D48" i="17" s="1"/>
  <c r="G48" i="17" s="1"/>
  <c r="D40" i="19" s="1"/>
  <c r="D49" i="9"/>
  <c r="G49" i="9"/>
  <c r="D49" i="17" s="1"/>
  <c r="G49" i="17" s="1"/>
  <c r="D49" i="22" s="1"/>
  <c r="G49" i="22" s="1"/>
  <c r="D50" i="9"/>
  <c r="G50" i="9"/>
  <c r="D51" i="9"/>
  <c r="G51" i="9" s="1"/>
  <c r="D52" i="9"/>
  <c r="G52" i="9" s="1"/>
  <c r="D53" i="9"/>
  <c r="G53" i="9"/>
  <c r="D45" i="11" s="1"/>
  <c r="G45" i="11" s="1"/>
  <c r="D54" i="9"/>
  <c r="G54" i="9" s="1"/>
  <c r="D55" i="9"/>
  <c r="G55" i="9" s="1"/>
  <c r="D56" i="9"/>
  <c r="G56" i="9" s="1"/>
  <c r="D57" i="9"/>
  <c r="G57" i="9" s="1"/>
  <c r="D58" i="9"/>
  <c r="G58" i="9" s="1"/>
  <c r="D50" i="11" s="1"/>
  <c r="D59" i="9"/>
  <c r="G59" i="9" s="1"/>
  <c r="D60" i="9"/>
  <c r="G60" i="9" s="1"/>
  <c r="D61" i="9"/>
  <c r="G61" i="9" s="1"/>
  <c r="D61" i="17" s="1"/>
  <c r="G61" i="17" s="1"/>
  <c r="D61" i="22" s="1"/>
  <c r="D62" i="9"/>
  <c r="G62" i="9"/>
  <c r="D62" i="17" s="1"/>
  <c r="G62" i="17" s="1"/>
  <c r="D62" i="22" s="1"/>
  <c r="G62" i="22" s="1"/>
  <c r="D63" i="9"/>
  <c r="G63" i="9" s="1"/>
  <c r="D64" i="9"/>
  <c r="G64" i="9" s="1"/>
  <c r="D65" i="9"/>
  <c r="G65" i="9" s="1"/>
  <c r="D39" i="9"/>
  <c r="G39" i="9" s="1"/>
  <c r="D38" i="9"/>
  <c r="D33" i="9"/>
  <c r="G33" i="9" s="1"/>
  <c r="G26" i="9"/>
  <c r="D17" i="11" s="1"/>
  <c r="G17" i="11" s="1"/>
  <c r="D24" i="9"/>
  <c r="G24" i="9" s="1"/>
  <c r="D23" i="9"/>
  <c r="F71" i="9"/>
  <c r="E71" i="9"/>
  <c r="E66" i="9"/>
  <c r="F32" i="9"/>
  <c r="F34" i="9" s="1"/>
  <c r="E32" i="9"/>
  <c r="E34" i="9" s="1"/>
  <c r="F21" i="3"/>
  <c r="F23" i="3" s="1"/>
  <c r="E21" i="3"/>
  <c r="E23" i="3" s="1"/>
  <c r="E25" i="11"/>
  <c r="E65" i="11" s="1"/>
  <c r="D37" i="11"/>
  <c r="G37" i="11" s="1"/>
  <c r="D37" i="19"/>
  <c r="G27" i="17"/>
  <c r="D18" i="11"/>
  <c r="F62" i="24"/>
  <c r="F62" i="28"/>
  <c r="F62" i="32" s="1"/>
  <c r="F62" i="36" s="1"/>
  <c r="F62" i="39" s="1"/>
  <c r="F62" i="45" s="1"/>
  <c r="D53" i="19"/>
  <c r="G53" i="19" s="1"/>
  <c r="G61" i="22"/>
  <c r="D61" i="26" s="1"/>
  <c r="G61" i="26" s="1"/>
  <c r="G67" i="9"/>
  <c r="D60" i="11"/>
  <c r="G60" i="11" s="1"/>
  <c r="D68" i="17"/>
  <c r="G68" i="17" s="1"/>
  <c r="D19" i="11"/>
  <c r="G19" i="11" s="1"/>
  <c r="D28" i="17"/>
  <c r="G28" i="17" s="1"/>
  <c r="D28" i="22" s="1"/>
  <c r="G28" i="22" s="1"/>
  <c r="D43" i="11"/>
  <c r="G43" i="11" s="1"/>
  <c r="D51" i="17"/>
  <c r="G51" i="17" s="1"/>
  <c r="D43" i="19" s="1"/>
  <c r="G43" i="19" s="1"/>
  <c r="D49" i="11"/>
  <c r="D57" i="17"/>
  <c r="G57" i="17"/>
  <c r="D57" i="22" s="1"/>
  <c r="G57" i="22" s="1"/>
  <c r="D33" i="11"/>
  <c r="G33" i="11" s="1"/>
  <c r="D41" i="17"/>
  <c r="G38" i="9"/>
  <c r="D30" i="11" s="1"/>
  <c r="G30" i="11" s="1"/>
  <c r="D48" i="22"/>
  <c r="G48" i="22" s="1"/>
  <c r="D40" i="24" s="1"/>
  <c r="G40" i="24" s="1"/>
  <c r="D26" i="17"/>
  <c r="G26" i="17" s="1"/>
  <c r="D67" i="17"/>
  <c r="G67" i="17" s="1"/>
  <c r="D59" i="11"/>
  <c r="D19" i="19"/>
  <c r="G19" i="19" s="1"/>
  <c r="G59" i="11"/>
  <c r="G41" i="17"/>
  <c r="D41" i="22" s="1"/>
  <c r="G41" i="22" s="1"/>
  <c r="D21" i="11"/>
  <c r="G21" i="11" s="1"/>
  <c r="D30" i="17"/>
  <c r="G30" i="17" s="1"/>
  <c r="D55" i="11"/>
  <c r="G55" i="11"/>
  <c r="D63" i="17"/>
  <c r="G63" i="17" s="1"/>
  <c r="D55" i="19" s="1"/>
  <c r="G55" i="19" s="1"/>
  <c r="D37" i="24"/>
  <c r="D45" i="26"/>
  <c r="G45" i="26"/>
  <c r="D45" i="30" s="1"/>
  <c r="G45" i="30" s="1"/>
  <c r="D46" i="11"/>
  <c r="D54" i="17"/>
  <c r="G54" i="17"/>
  <c r="D53" i="11"/>
  <c r="G53" i="11"/>
  <c r="D40" i="11"/>
  <c r="F62" i="49"/>
  <c r="F62" i="53" s="1"/>
  <c r="F62" i="57" s="1"/>
  <c r="F62" i="61" s="1"/>
  <c r="D41" i="26" l="1"/>
  <c r="G41" i="26" s="1"/>
  <c r="D33" i="24"/>
  <c r="D52" i="11"/>
  <c r="G52" i="11" s="1"/>
  <c r="D60" i="17"/>
  <c r="G60" i="17" s="1"/>
  <c r="D60" i="22" s="1"/>
  <c r="G60" i="22" s="1"/>
  <c r="D60" i="19"/>
  <c r="D68" i="22"/>
  <c r="G68" i="22" s="1"/>
  <c r="D31" i="11"/>
  <c r="G31" i="11" s="1"/>
  <c r="D39" i="17"/>
  <c r="G39" i="17" s="1"/>
  <c r="D59" i="17"/>
  <c r="G59" i="17" s="1"/>
  <c r="D51" i="19" s="1"/>
  <c r="G51" i="19" s="1"/>
  <c r="D51" i="11"/>
  <c r="G51" i="11" s="1"/>
  <c r="D44" i="11"/>
  <c r="G44" i="11" s="1"/>
  <c r="D52" i="17"/>
  <c r="G52" i="17" s="1"/>
  <c r="D52" i="22" s="1"/>
  <c r="G52" i="22" s="1"/>
  <c r="D38" i="11"/>
  <c r="G38" i="11" s="1"/>
  <c r="D46" i="17"/>
  <c r="G46" i="17" s="1"/>
  <c r="F23" i="24"/>
  <c r="F25" i="24" s="1"/>
  <c r="F14" i="28"/>
  <c r="F73" i="34"/>
  <c r="D42" i="17"/>
  <c r="G42" i="17" s="1"/>
  <c r="D34" i="11"/>
  <c r="G34" i="11" s="1"/>
  <c r="D24" i="11"/>
  <c r="G24" i="11" s="1"/>
  <c r="D33" i="17"/>
  <c r="G33" i="17" s="1"/>
  <c r="D28" i="26"/>
  <c r="G28" i="26" s="1"/>
  <c r="D19" i="24"/>
  <c r="G19" i="24" s="1"/>
  <c r="F37" i="24"/>
  <c r="G37" i="19"/>
  <c r="D29" i="17"/>
  <c r="G29" i="17" s="1"/>
  <c r="D20" i="11"/>
  <c r="G20" i="11" s="1"/>
  <c r="D59" i="19"/>
  <c r="D67" i="22"/>
  <c r="G67" i="22" s="1"/>
  <c r="D56" i="17"/>
  <c r="G56" i="17" s="1"/>
  <c r="D48" i="19" s="1"/>
  <c r="G48" i="19" s="1"/>
  <c r="D48" i="11"/>
  <c r="G48" i="11" s="1"/>
  <c r="F18" i="51"/>
  <c r="F73" i="51"/>
  <c r="D65" i="17"/>
  <c r="G65" i="17" s="1"/>
  <c r="D65" i="22" s="1"/>
  <c r="G65" i="22" s="1"/>
  <c r="D57" i="11"/>
  <c r="G57" i="11" s="1"/>
  <c r="D64" i="17"/>
  <c r="G64" i="17" s="1"/>
  <c r="D56" i="11"/>
  <c r="G56" i="11" s="1"/>
  <c r="D47" i="11"/>
  <c r="G47" i="11" s="1"/>
  <c r="D55" i="17"/>
  <c r="G55" i="17" s="1"/>
  <c r="D49" i="26"/>
  <c r="G49" i="26" s="1"/>
  <c r="D41" i="24"/>
  <c r="G41" i="24" s="1"/>
  <c r="D22" i="11"/>
  <c r="G22" i="11" s="1"/>
  <c r="D31" i="17"/>
  <c r="G31" i="17" s="1"/>
  <c r="D16" i="11"/>
  <c r="G16" i="11" s="1"/>
  <c r="D25" i="17"/>
  <c r="G25" i="17" s="1"/>
  <c r="D54" i="3"/>
  <c r="E65" i="28"/>
  <c r="G32" i="19"/>
  <c r="D51" i="22"/>
  <c r="G51" i="22" s="1"/>
  <c r="D43" i="22"/>
  <c r="G43" i="22" s="1"/>
  <c r="G49" i="11"/>
  <c r="F23" i="19"/>
  <c r="F25" i="19" s="1"/>
  <c r="D40" i="22"/>
  <c r="G40" i="22" s="1"/>
  <c r="F61" i="3"/>
  <c r="G40" i="19"/>
  <c r="F72" i="17"/>
  <c r="F18" i="17" s="1"/>
  <c r="F72" i="34"/>
  <c r="F18" i="34" s="1"/>
  <c r="E64" i="45"/>
  <c r="E65" i="45" s="1"/>
  <c r="E73" i="62"/>
  <c r="D37" i="28"/>
  <c r="G40" i="11"/>
  <c r="D66" i="9"/>
  <c r="E64" i="36"/>
  <c r="E65" i="36" s="1"/>
  <c r="G46" i="11"/>
  <c r="D54" i="19"/>
  <c r="G54" i="19" s="1"/>
  <c r="D58" i="17"/>
  <c r="G58" i="17" s="1"/>
  <c r="D41" i="11"/>
  <c r="G41" i="11" s="1"/>
  <c r="G18" i="11"/>
  <c r="E61" i="3"/>
  <c r="D63" i="22"/>
  <c r="G63" i="22" s="1"/>
  <c r="D63" i="26" s="1"/>
  <c r="G63" i="26" s="1"/>
  <c r="D33" i="19"/>
  <c r="D53" i="17"/>
  <c r="G53" i="17" s="1"/>
  <c r="D49" i="19"/>
  <c r="G49" i="19" s="1"/>
  <c r="D38" i="17"/>
  <c r="G38" i="17" s="1"/>
  <c r="D44" i="17"/>
  <c r="G44" i="17" s="1"/>
  <c r="F73" i="42"/>
  <c r="E18" i="62"/>
  <c r="D48" i="26"/>
  <c r="G48" i="26" s="1"/>
  <c r="D53" i="24"/>
  <c r="G53" i="24" s="1"/>
  <c r="E60" i="3"/>
  <c r="E72" i="34"/>
  <c r="E18" i="34" s="1"/>
  <c r="E64" i="57"/>
  <c r="E64" i="53"/>
  <c r="E65" i="53" s="1"/>
  <c r="F73" i="17"/>
  <c r="D54" i="11"/>
  <c r="G54" i="11" s="1"/>
  <c r="D35" i="11"/>
  <c r="G35" i="11" s="1"/>
  <c r="D32" i="11"/>
  <c r="G32" i="11" s="1"/>
  <c r="F60" i="3"/>
  <c r="F73" i="62"/>
  <c r="D21" i="3"/>
  <c r="D23" i="3" s="1"/>
  <c r="D50" i="19"/>
  <c r="D58" i="22"/>
  <c r="G58" i="22" s="1"/>
  <c r="D39" i="11"/>
  <c r="G39" i="11" s="1"/>
  <c r="D47" i="17"/>
  <c r="G66" i="9"/>
  <c r="D62" i="11"/>
  <c r="G62" i="11" s="1"/>
  <c r="G71" i="9"/>
  <c r="D70" i="17"/>
  <c r="G70" i="17" s="1"/>
  <c r="D27" i="22"/>
  <c r="G27" i="22" s="1"/>
  <c r="D18" i="19"/>
  <c r="G18" i="19" s="1"/>
  <c r="F50" i="19"/>
  <c r="F50" i="24" s="1"/>
  <c r="F50" i="28" s="1"/>
  <c r="F50" i="32" s="1"/>
  <c r="F50" i="36" s="1"/>
  <c r="F50" i="39" s="1"/>
  <c r="F50" i="45" s="1"/>
  <c r="F50" i="49" s="1"/>
  <c r="F50" i="53" s="1"/>
  <c r="F50" i="57" s="1"/>
  <c r="F50" i="61" s="1"/>
  <c r="G50" i="11"/>
  <c r="D46" i="19"/>
  <c r="G46" i="19" s="1"/>
  <c r="D54" i="22"/>
  <c r="G54" i="22" s="1"/>
  <c r="D59" i="22"/>
  <c r="G59" i="22" s="1"/>
  <c r="D54" i="24"/>
  <c r="G54" i="24" s="1"/>
  <c r="D62" i="26"/>
  <c r="G62" i="26" s="1"/>
  <c r="G60" i="19"/>
  <c r="D21" i="19"/>
  <c r="G21" i="19" s="1"/>
  <c r="D30" i="22"/>
  <c r="G30" i="22" s="1"/>
  <c r="D43" i="26"/>
  <c r="G43" i="26" s="1"/>
  <c r="D35" i="24"/>
  <c r="G35" i="24" s="1"/>
  <c r="D17" i="19"/>
  <c r="G17" i="19" s="1"/>
  <c r="D26" i="22"/>
  <c r="G26" i="22" s="1"/>
  <c r="D44" i="24"/>
  <c r="G44" i="24" s="1"/>
  <c r="D52" i="26"/>
  <c r="G52" i="26" s="1"/>
  <c r="D45" i="34"/>
  <c r="G45" i="34" s="1"/>
  <c r="D37" i="32"/>
  <c r="D44" i="19"/>
  <c r="G44" i="19" s="1"/>
  <c r="D42" i="22"/>
  <c r="G42" i="22" s="1"/>
  <c r="D34" i="19"/>
  <c r="G34" i="19" s="1"/>
  <c r="D57" i="19"/>
  <c r="G57" i="19" s="1"/>
  <c r="D38" i="22"/>
  <c r="D30" i="19"/>
  <c r="D16" i="19"/>
  <c r="G16" i="19" s="1"/>
  <c r="D25" i="22"/>
  <c r="G25" i="22" s="1"/>
  <c r="D53" i="28"/>
  <c r="G53" i="28" s="1"/>
  <c r="D61" i="30"/>
  <c r="G61" i="30" s="1"/>
  <c r="D42" i="11"/>
  <c r="G42" i="11" s="1"/>
  <c r="D50" i="17"/>
  <c r="G50" i="17" s="1"/>
  <c r="D49" i="24"/>
  <c r="G49" i="24" s="1"/>
  <c r="D57" i="26"/>
  <c r="G57" i="26" s="1"/>
  <c r="F30" i="32"/>
  <c r="D41" i="19"/>
  <c r="G41" i="19" s="1"/>
  <c r="D61" i="11"/>
  <c r="D69" i="17"/>
  <c r="G23" i="9"/>
  <c r="D32" i="9"/>
  <c r="D34" i="9" s="1"/>
  <c r="D15" i="11"/>
  <c r="G15" i="11" s="1"/>
  <c r="D24" i="17"/>
  <c r="G24" i="17" s="1"/>
  <c r="F33" i="19"/>
  <c r="F33" i="24" s="1"/>
  <c r="F58" i="11"/>
  <c r="F64" i="11" s="1"/>
  <c r="D52" i="19"/>
  <c r="G52" i="19" s="1"/>
  <c r="E73" i="9"/>
  <c r="D71" i="9"/>
  <c r="C18" i="9" s="1"/>
  <c r="E72" i="42"/>
  <c r="E73" i="30"/>
  <c r="E72" i="9"/>
  <c r="E18" i="9" s="1"/>
  <c r="F18" i="30"/>
  <c r="F73" i="30"/>
  <c r="F72" i="26"/>
  <c r="F18" i="26" s="1"/>
  <c r="E72" i="30"/>
  <c r="E18" i="30" s="1"/>
  <c r="F73" i="59"/>
  <c r="D59" i="3"/>
  <c r="D60" i="3" s="1"/>
  <c r="D61" i="3" s="1"/>
  <c r="E73" i="17"/>
  <c r="F72" i="9"/>
  <c r="F18" i="9" s="1"/>
  <c r="F73" i="47"/>
  <c r="E65" i="19"/>
  <c r="F59" i="19"/>
  <c r="G59" i="19" s="1"/>
  <c r="F63" i="11"/>
  <c r="F72" i="55"/>
  <c r="F18" i="55" s="1"/>
  <c r="E65" i="57"/>
  <c r="F73" i="22"/>
  <c r="F23" i="11"/>
  <c r="F25" i="11" s="1"/>
  <c r="D47" i="19" l="1"/>
  <c r="G47" i="19" s="1"/>
  <c r="D55" i="22"/>
  <c r="G55" i="22" s="1"/>
  <c r="D39" i="22"/>
  <c r="G39" i="22" s="1"/>
  <c r="D31" i="19"/>
  <c r="G31" i="19" s="1"/>
  <c r="G58" i="11"/>
  <c r="D55" i="24"/>
  <c r="G55" i="24" s="1"/>
  <c r="G37" i="28"/>
  <c r="D67" i="26"/>
  <c r="G67" i="26" s="1"/>
  <c r="D59" i="24"/>
  <c r="D38" i="19"/>
  <c r="G38" i="19" s="1"/>
  <c r="D46" i="22"/>
  <c r="G46" i="22" s="1"/>
  <c r="D60" i="24"/>
  <c r="G60" i="24" s="1"/>
  <c r="D68" i="26"/>
  <c r="G68" i="26" s="1"/>
  <c r="D49" i="30"/>
  <c r="G49" i="30" s="1"/>
  <c r="D41" i="28"/>
  <c r="G41" i="28" s="1"/>
  <c r="D48" i="30"/>
  <c r="G48" i="30" s="1"/>
  <c r="D40" i="28"/>
  <c r="G40" i="28" s="1"/>
  <c r="D33" i="28"/>
  <c r="D41" i="30"/>
  <c r="G41" i="30" s="1"/>
  <c r="G37" i="32"/>
  <c r="F58" i="19"/>
  <c r="D36" i="19"/>
  <c r="G36" i="19" s="1"/>
  <c r="D44" i="22"/>
  <c r="G44" i="22" s="1"/>
  <c r="D56" i="19"/>
  <c r="G56" i="19" s="1"/>
  <c r="D64" i="22"/>
  <c r="G64" i="22" s="1"/>
  <c r="D33" i="22"/>
  <c r="G33" i="22" s="1"/>
  <c r="D24" i="19"/>
  <c r="G24" i="19" s="1"/>
  <c r="F14" i="32"/>
  <c r="F23" i="28"/>
  <c r="F25" i="28" s="1"/>
  <c r="D31" i="22"/>
  <c r="G31" i="22" s="1"/>
  <c r="D22" i="19"/>
  <c r="G22" i="19" s="1"/>
  <c r="E73" i="34"/>
  <c r="F37" i="28"/>
  <c r="F37" i="32" s="1"/>
  <c r="F37" i="36" s="1"/>
  <c r="F37" i="39" s="1"/>
  <c r="F37" i="45" s="1"/>
  <c r="F37" i="49" s="1"/>
  <c r="F37" i="53" s="1"/>
  <c r="F37" i="57" s="1"/>
  <c r="F37" i="61" s="1"/>
  <c r="G37" i="24"/>
  <c r="D40" i="26"/>
  <c r="G40" i="26" s="1"/>
  <c r="D32" i="24"/>
  <c r="G32" i="24" s="1"/>
  <c r="D28" i="30"/>
  <c r="G28" i="30" s="1"/>
  <c r="D19" i="28"/>
  <c r="G19" i="28" s="1"/>
  <c r="G33" i="24"/>
  <c r="D56" i="22"/>
  <c r="G56" i="22" s="1"/>
  <c r="D56" i="26" s="1"/>
  <c r="G56" i="26" s="1"/>
  <c r="D51" i="26"/>
  <c r="G51" i="26" s="1"/>
  <c r="D43" i="24"/>
  <c r="G43" i="24" s="1"/>
  <c r="D57" i="24"/>
  <c r="G57" i="24" s="1"/>
  <c r="D65" i="26"/>
  <c r="G65" i="26" s="1"/>
  <c r="D20" i="19"/>
  <c r="G20" i="19" s="1"/>
  <c r="D29" i="22"/>
  <c r="G29" i="22" s="1"/>
  <c r="D60" i="26"/>
  <c r="G60" i="26" s="1"/>
  <c r="D52" i="24"/>
  <c r="G52" i="24" s="1"/>
  <c r="D53" i="22"/>
  <c r="G53" i="22" s="1"/>
  <c r="D45" i="19"/>
  <c r="G45" i="19" s="1"/>
  <c r="G30" i="19"/>
  <c r="F30" i="36"/>
  <c r="D61" i="34"/>
  <c r="G61" i="34" s="1"/>
  <c r="D53" i="32"/>
  <c r="G53" i="32" s="1"/>
  <c r="D37" i="36"/>
  <c r="G37" i="36" s="1"/>
  <c r="D45" i="62"/>
  <c r="G45" i="62" s="1"/>
  <c r="F73" i="9"/>
  <c r="D15" i="19"/>
  <c r="G15" i="19" s="1"/>
  <c r="D24" i="22"/>
  <c r="G24" i="22" s="1"/>
  <c r="G61" i="11"/>
  <c r="G63" i="11" s="1"/>
  <c r="G64" i="11" s="1"/>
  <c r="D63" i="11"/>
  <c r="D42" i="26"/>
  <c r="G42" i="26" s="1"/>
  <c r="D34" i="24"/>
  <c r="G34" i="24" s="1"/>
  <c r="G72" i="9"/>
  <c r="G18" i="9" s="1"/>
  <c r="G50" i="19"/>
  <c r="D42" i="19"/>
  <c r="G42" i="19" s="1"/>
  <c r="D50" i="22"/>
  <c r="G50" i="22" s="1"/>
  <c r="D21" i="24"/>
  <c r="G21" i="24" s="1"/>
  <c r="D30" i="26"/>
  <c r="G30" i="26" s="1"/>
  <c r="D46" i="24"/>
  <c r="G46" i="24" s="1"/>
  <c r="D54" i="26"/>
  <c r="G54" i="26" s="1"/>
  <c r="G38" i="22"/>
  <c r="D17" i="24"/>
  <c r="G17" i="24" s="1"/>
  <c r="D26" i="26"/>
  <c r="G26" i="26" s="1"/>
  <c r="D62" i="19"/>
  <c r="G62" i="19" s="1"/>
  <c r="D70" i="22"/>
  <c r="G70" i="22" s="1"/>
  <c r="E18" i="42"/>
  <c r="E73" i="42"/>
  <c r="D27" i="26"/>
  <c r="G27" i="26" s="1"/>
  <c r="D18" i="24"/>
  <c r="G18" i="24" s="1"/>
  <c r="F33" i="28"/>
  <c r="F58" i="24"/>
  <c r="G69" i="17"/>
  <c r="D71" i="17"/>
  <c r="C18" i="17" s="1"/>
  <c r="D58" i="11"/>
  <c r="D25" i="26"/>
  <c r="G25" i="26" s="1"/>
  <c r="D16" i="24"/>
  <c r="G16" i="24" s="1"/>
  <c r="D44" i="28"/>
  <c r="G44" i="28" s="1"/>
  <c r="D52" i="30"/>
  <c r="G52" i="30" s="1"/>
  <c r="D48" i="24"/>
  <c r="G48" i="24" s="1"/>
  <c r="D51" i="24"/>
  <c r="G51" i="24" s="1"/>
  <c r="D59" i="26"/>
  <c r="G59" i="26" s="1"/>
  <c r="G47" i="17"/>
  <c r="D66" i="17"/>
  <c r="D72" i="17" s="1"/>
  <c r="D18" i="17" s="1"/>
  <c r="D57" i="30"/>
  <c r="G57" i="30" s="1"/>
  <c r="D49" i="28"/>
  <c r="G49" i="28" s="1"/>
  <c r="D54" i="28"/>
  <c r="G54" i="28" s="1"/>
  <c r="D62" i="30"/>
  <c r="G62" i="30" s="1"/>
  <c r="F73" i="55"/>
  <c r="D63" i="30"/>
  <c r="G63" i="30" s="1"/>
  <c r="D55" i="28"/>
  <c r="G55" i="28" s="1"/>
  <c r="D43" i="30"/>
  <c r="G43" i="30" s="1"/>
  <c r="D35" i="28"/>
  <c r="G35" i="28" s="1"/>
  <c r="D50" i="24"/>
  <c r="G50" i="24" s="1"/>
  <c r="D58" i="26"/>
  <c r="G58" i="26" s="1"/>
  <c r="A18" i="9"/>
  <c r="F65" i="11"/>
  <c r="F59" i="24"/>
  <c r="F63" i="19"/>
  <c r="F64" i="19" s="1"/>
  <c r="F65" i="19" s="1"/>
  <c r="F73" i="26"/>
  <c r="D23" i="17"/>
  <c r="D14" i="11"/>
  <c r="G32" i="9"/>
  <c r="G34" i="9" s="1"/>
  <c r="G33" i="19"/>
  <c r="D72" i="9"/>
  <c r="D18" i="9" s="1"/>
  <c r="D48" i="34" l="1"/>
  <c r="G48" i="34" s="1"/>
  <c r="D40" i="32"/>
  <c r="G40" i="32" s="1"/>
  <c r="D29" i="26"/>
  <c r="G29" i="26" s="1"/>
  <c r="D20" i="24"/>
  <c r="G20" i="24" s="1"/>
  <c r="D22" i="24"/>
  <c r="G22" i="24" s="1"/>
  <c r="D31" i="26"/>
  <c r="G31" i="26" s="1"/>
  <c r="D49" i="34"/>
  <c r="G49" i="34" s="1"/>
  <c r="D41" i="32"/>
  <c r="G41" i="32" s="1"/>
  <c r="D60" i="30"/>
  <c r="G60" i="30" s="1"/>
  <c r="D52" i="28"/>
  <c r="G52" i="28" s="1"/>
  <c r="D28" i="34"/>
  <c r="G28" i="34" s="1"/>
  <c r="D19" i="32"/>
  <c r="G19" i="32" s="1"/>
  <c r="D68" i="30"/>
  <c r="G68" i="30" s="1"/>
  <c r="D60" i="28"/>
  <c r="G60" i="28" s="1"/>
  <c r="D57" i="28"/>
  <c r="G57" i="28" s="1"/>
  <c r="D65" i="30"/>
  <c r="G65" i="30" s="1"/>
  <c r="F23" i="32"/>
  <c r="F25" i="32" s="1"/>
  <c r="F14" i="36"/>
  <c r="D40" i="30"/>
  <c r="G40" i="30" s="1"/>
  <c r="D32" i="28"/>
  <c r="G32" i="28" s="1"/>
  <c r="D33" i="32"/>
  <c r="D41" i="34"/>
  <c r="G41" i="34" s="1"/>
  <c r="D46" i="26"/>
  <c r="G46" i="26" s="1"/>
  <c r="D38" i="24"/>
  <c r="G38" i="24" s="1"/>
  <c r="D31" i="24"/>
  <c r="G31" i="24" s="1"/>
  <c r="D39" i="26"/>
  <c r="G39" i="26" s="1"/>
  <c r="D59" i="28"/>
  <c r="D67" i="30"/>
  <c r="G67" i="30" s="1"/>
  <c r="D24" i="24"/>
  <c r="G24" i="24" s="1"/>
  <c r="D33" i="26"/>
  <c r="G33" i="26" s="1"/>
  <c r="D55" i="26"/>
  <c r="G55" i="26" s="1"/>
  <c r="D47" i="24"/>
  <c r="G47" i="24" s="1"/>
  <c r="D36" i="24"/>
  <c r="G36" i="24" s="1"/>
  <c r="D44" i="26"/>
  <c r="G44" i="26" s="1"/>
  <c r="D45" i="24"/>
  <c r="G45" i="24" s="1"/>
  <c r="D53" i="26"/>
  <c r="G53" i="26" s="1"/>
  <c r="D43" i="28"/>
  <c r="G43" i="28" s="1"/>
  <c r="D51" i="30"/>
  <c r="G51" i="30" s="1"/>
  <c r="D64" i="26"/>
  <c r="G64" i="26" s="1"/>
  <c r="D56" i="24"/>
  <c r="G56" i="24" s="1"/>
  <c r="F63" i="24"/>
  <c r="F59" i="28"/>
  <c r="G59" i="24"/>
  <c r="D63" i="34"/>
  <c r="G63" i="34" s="1"/>
  <c r="D55" i="32"/>
  <c r="G55" i="32" s="1"/>
  <c r="F64" i="24"/>
  <c r="F65" i="24" s="1"/>
  <c r="D49" i="32"/>
  <c r="G49" i="32" s="1"/>
  <c r="D57" i="34"/>
  <c r="G57" i="34" s="1"/>
  <c r="D52" i="34"/>
  <c r="G52" i="34" s="1"/>
  <c r="D44" i="32"/>
  <c r="G44" i="32" s="1"/>
  <c r="F33" i="32"/>
  <c r="G33" i="28"/>
  <c r="F58" i="28"/>
  <c r="G73" i="9"/>
  <c r="G14" i="11"/>
  <c r="G23" i="11" s="1"/>
  <c r="G25" i="11" s="1"/>
  <c r="G65" i="11" s="1"/>
  <c r="D23" i="11"/>
  <c r="D25" i="11" s="1"/>
  <c r="D27" i="30"/>
  <c r="G27" i="30" s="1"/>
  <c r="D18" i="28"/>
  <c r="G18" i="28" s="1"/>
  <c r="D15" i="24"/>
  <c r="G15" i="24" s="1"/>
  <c r="D24" i="26"/>
  <c r="G24" i="26" s="1"/>
  <c r="D53" i="36"/>
  <c r="G53" i="36" s="1"/>
  <c r="D61" i="62"/>
  <c r="G61" i="62" s="1"/>
  <c r="G23" i="17"/>
  <c r="D32" i="17"/>
  <c r="D34" i="17" s="1"/>
  <c r="D73" i="9"/>
  <c r="D35" i="32"/>
  <c r="G35" i="32" s="1"/>
  <c r="D43" i="34"/>
  <c r="G43" i="34" s="1"/>
  <c r="D34" i="28"/>
  <c r="G34" i="28" s="1"/>
  <c r="D42" i="30"/>
  <c r="G42" i="30" s="1"/>
  <c r="D39" i="19"/>
  <c r="D47" i="22"/>
  <c r="G66" i="17"/>
  <c r="G71" i="17"/>
  <c r="D61" i="19"/>
  <c r="D69" i="22"/>
  <c r="D62" i="24"/>
  <c r="G62" i="24" s="1"/>
  <c r="D70" i="26"/>
  <c r="G70" i="26" s="1"/>
  <c r="D64" i="11"/>
  <c r="D67" i="34"/>
  <c r="D59" i="32"/>
  <c r="D48" i="28"/>
  <c r="G48" i="28" s="1"/>
  <c r="D56" i="30"/>
  <c r="G56" i="30" s="1"/>
  <c r="D46" i="28"/>
  <c r="G46" i="28" s="1"/>
  <c r="D54" i="30"/>
  <c r="G54" i="30" s="1"/>
  <c r="D42" i="24"/>
  <c r="G42" i="24" s="1"/>
  <c r="D50" i="26"/>
  <c r="G50" i="26" s="1"/>
  <c r="D37" i="39"/>
  <c r="G37" i="39" s="1"/>
  <c r="D45" i="42"/>
  <c r="G45" i="42" s="1"/>
  <c r="D26" i="30"/>
  <c r="G26" i="30" s="1"/>
  <c r="D17" i="28"/>
  <c r="G17" i="28" s="1"/>
  <c r="D50" i="28"/>
  <c r="G50" i="28" s="1"/>
  <c r="D58" i="30"/>
  <c r="G58" i="30" s="1"/>
  <c r="D51" i="28"/>
  <c r="G51" i="28" s="1"/>
  <c r="D59" i="30"/>
  <c r="G59" i="30" s="1"/>
  <c r="D30" i="24"/>
  <c r="D38" i="26"/>
  <c r="F30" i="39"/>
  <c r="D62" i="34"/>
  <c r="G62" i="34" s="1"/>
  <c r="D54" i="32"/>
  <c r="G54" i="32" s="1"/>
  <c r="D16" i="28"/>
  <c r="G16" i="28" s="1"/>
  <c r="D25" i="30"/>
  <c r="G25" i="30" s="1"/>
  <c r="D30" i="30"/>
  <c r="G30" i="30" s="1"/>
  <c r="D21" i="28"/>
  <c r="G21" i="28" s="1"/>
  <c r="D56" i="28" l="1"/>
  <c r="G56" i="28" s="1"/>
  <c r="D64" i="30"/>
  <c r="G64" i="30" s="1"/>
  <c r="D65" i="11"/>
  <c r="D43" i="32"/>
  <c r="G43" i="32" s="1"/>
  <c r="D51" i="34"/>
  <c r="G51" i="34" s="1"/>
  <c r="D24" i="28"/>
  <c r="G24" i="28" s="1"/>
  <c r="D33" i="30"/>
  <c r="G33" i="30" s="1"/>
  <c r="D41" i="62"/>
  <c r="G41" i="62" s="1"/>
  <c r="D33" i="36"/>
  <c r="D22" i="28"/>
  <c r="G22" i="28" s="1"/>
  <c r="D31" i="30"/>
  <c r="G31" i="30" s="1"/>
  <c r="D65" i="34"/>
  <c r="G65" i="34" s="1"/>
  <c r="D57" i="32"/>
  <c r="G57" i="32" s="1"/>
  <c r="D68" i="34"/>
  <c r="G68" i="34" s="1"/>
  <c r="D60" i="32"/>
  <c r="G60" i="32" s="1"/>
  <c r="D49" i="62"/>
  <c r="G49" i="62" s="1"/>
  <c r="D41" i="36"/>
  <c r="G41" i="36" s="1"/>
  <c r="D45" i="28"/>
  <c r="G45" i="28" s="1"/>
  <c r="D53" i="30"/>
  <c r="G53" i="30" s="1"/>
  <c r="D47" i="28"/>
  <c r="G47" i="28" s="1"/>
  <c r="D55" i="30"/>
  <c r="G55" i="30" s="1"/>
  <c r="D40" i="34"/>
  <c r="G40" i="34" s="1"/>
  <c r="D32" i="32"/>
  <c r="G32" i="32" s="1"/>
  <c r="D28" i="62"/>
  <c r="G28" i="62" s="1"/>
  <c r="D19" i="36"/>
  <c r="G19" i="36" s="1"/>
  <c r="D20" i="28"/>
  <c r="G20" i="28" s="1"/>
  <c r="D29" i="30"/>
  <c r="G29" i="30" s="1"/>
  <c r="D44" i="30"/>
  <c r="G44" i="30" s="1"/>
  <c r="D36" i="28"/>
  <c r="G36" i="28" s="1"/>
  <c r="D39" i="30"/>
  <c r="G39" i="30" s="1"/>
  <c r="D31" i="28"/>
  <c r="G31" i="28" s="1"/>
  <c r="F14" i="39"/>
  <c r="F23" i="36"/>
  <c r="F25" i="36" s="1"/>
  <c r="D46" i="30"/>
  <c r="G46" i="30" s="1"/>
  <c r="D38" i="28"/>
  <c r="G38" i="28" s="1"/>
  <c r="D60" i="34"/>
  <c r="G60" i="34" s="1"/>
  <c r="D52" i="32"/>
  <c r="G52" i="32" s="1"/>
  <c r="D48" i="62"/>
  <c r="G48" i="62" s="1"/>
  <c r="D40" i="36"/>
  <c r="G40" i="36" s="1"/>
  <c r="F33" i="36"/>
  <c r="F58" i="32"/>
  <c r="G33" i="32"/>
  <c r="G38" i="26"/>
  <c r="D51" i="32"/>
  <c r="G51" i="32" s="1"/>
  <c r="D59" i="34"/>
  <c r="G59" i="34" s="1"/>
  <c r="G30" i="24"/>
  <c r="G67" i="34"/>
  <c r="D58" i="34"/>
  <c r="G58" i="34" s="1"/>
  <c r="D50" i="32"/>
  <c r="G50" i="32" s="1"/>
  <c r="D35" i="36"/>
  <c r="G35" i="36" s="1"/>
  <c r="D43" i="62"/>
  <c r="G43" i="62" s="1"/>
  <c r="D21" i="32"/>
  <c r="G21" i="32" s="1"/>
  <c r="D30" i="34"/>
  <c r="G30" i="34" s="1"/>
  <c r="D26" i="34"/>
  <c r="G26" i="34" s="1"/>
  <c r="D17" i="32"/>
  <c r="G17" i="32" s="1"/>
  <c r="D46" i="32"/>
  <c r="G46" i="32" s="1"/>
  <c r="D54" i="34"/>
  <c r="G54" i="34" s="1"/>
  <c r="G72" i="17"/>
  <c r="G18" i="17" s="1"/>
  <c r="D52" i="62"/>
  <c r="G52" i="62" s="1"/>
  <c r="D44" i="36"/>
  <c r="G44" i="36" s="1"/>
  <c r="D62" i="62"/>
  <c r="G62" i="62" s="1"/>
  <c r="D54" i="36"/>
  <c r="G54" i="36" s="1"/>
  <c r="G69" i="22"/>
  <c r="D71" i="22"/>
  <c r="C18" i="22" s="1"/>
  <c r="D42" i="34"/>
  <c r="G42" i="34" s="1"/>
  <c r="D34" i="32"/>
  <c r="G34" i="32" s="1"/>
  <c r="D23" i="22"/>
  <c r="D14" i="19"/>
  <c r="G32" i="17"/>
  <c r="G34" i="17" s="1"/>
  <c r="D61" i="42"/>
  <c r="G61" i="42" s="1"/>
  <c r="D53" i="39"/>
  <c r="G53" i="39" s="1"/>
  <c r="D37" i="45"/>
  <c r="G37" i="45" s="1"/>
  <c r="D45" i="47"/>
  <c r="G45" i="47" s="1"/>
  <c r="G61" i="19"/>
  <c r="G63" i="19" s="1"/>
  <c r="D63" i="19"/>
  <c r="F30" i="45"/>
  <c r="D24" i="30"/>
  <c r="G24" i="30" s="1"/>
  <c r="D15" i="28"/>
  <c r="G15" i="28" s="1"/>
  <c r="D50" i="30"/>
  <c r="G50" i="30" s="1"/>
  <c r="D42" i="28"/>
  <c r="G42" i="28" s="1"/>
  <c r="D18" i="32"/>
  <c r="G18" i="32" s="1"/>
  <c r="D27" i="34"/>
  <c r="G27" i="34" s="1"/>
  <c r="D70" i="30"/>
  <c r="G70" i="30" s="1"/>
  <c r="D62" i="28"/>
  <c r="G62" i="28" s="1"/>
  <c r="G47" i="22"/>
  <c r="D66" i="22"/>
  <c r="D57" i="62"/>
  <c r="G57" i="62" s="1"/>
  <c r="D49" i="36"/>
  <c r="G49" i="36" s="1"/>
  <c r="F63" i="28"/>
  <c r="F59" i="32"/>
  <c r="G59" i="32" s="1"/>
  <c r="G59" i="28"/>
  <c r="D25" i="34"/>
  <c r="G25" i="34" s="1"/>
  <c r="D16" i="32"/>
  <c r="G16" i="32" s="1"/>
  <c r="D56" i="34"/>
  <c r="G56" i="34" s="1"/>
  <c r="D48" i="32"/>
  <c r="G48" i="32" s="1"/>
  <c r="G39" i="19"/>
  <c r="G58" i="19" s="1"/>
  <c r="G64" i="19" s="1"/>
  <c r="D58" i="19"/>
  <c r="A18" i="17"/>
  <c r="D73" i="17"/>
  <c r="F64" i="28"/>
  <c r="F65" i="28" s="1"/>
  <c r="D55" i="36"/>
  <c r="G55" i="36" s="1"/>
  <c r="D63" i="62"/>
  <c r="G63" i="62" s="1"/>
  <c r="D49" i="42" l="1"/>
  <c r="G49" i="42" s="1"/>
  <c r="D41" i="39"/>
  <c r="G41" i="39" s="1"/>
  <c r="D33" i="34"/>
  <c r="G33" i="34" s="1"/>
  <c r="D24" i="32"/>
  <c r="G24" i="32" s="1"/>
  <c r="D41" i="42"/>
  <c r="G41" i="42" s="1"/>
  <c r="D33" i="39"/>
  <c r="D48" i="42"/>
  <c r="G48" i="42" s="1"/>
  <c r="D40" i="39"/>
  <c r="G40" i="39" s="1"/>
  <c r="D39" i="34"/>
  <c r="G39" i="34" s="1"/>
  <c r="D31" i="32"/>
  <c r="G31" i="32" s="1"/>
  <c r="D40" i="62"/>
  <c r="G40" i="62" s="1"/>
  <c r="D32" i="36"/>
  <c r="G32" i="36" s="1"/>
  <c r="D60" i="36"/>
  <c r="G60" i="36" s="1"/>
  <c r="D68" i="62"/>
  <c r="D55" i="34"/>
  <c r="G55" i="34" s="1"/>
  <c r="D47" i="32"/>
  <c r="G47" i="32" s="1"/>
  <c r="D43" i="36"/>
  <c r="G43" i="36" s="1"/>
  <c r="D51" i="62"/>
  <c r="G51" i="62" s="1"/>
  <c r="F14" i="45"/>
  <c r="F23" i="39"/>
  <c r="F25" i="39" s="1"/>
  <c r="D64" i="19"/>
  <c r="D60" i="62"/>
  <c r="G60" i="62" s="1"/>
  <c r="D52" i="36"/>
  <c r="G52" i="36" s="1"/>
  <c r="D44" i="34"/>
  <c r="G44" i="34" s="1"/>
  <c r="D36" i="32"/>
  <c r="G36" i="32" s="1"/>
  <c r="D57" i="36"/>
  <c r="G57" i="36" s="1"/>
  <c r="D65" i="62"/>
  <c r="G65" i="62" s="1"/>
  <c r="D29" i="34"/>
  <c r="G29" i="34" s="1"/>
  <c r="D20" i="32"/>
  <c r="G20" i="32" s="1"/>
  <c r="D45" i="32"/>
  <c r="G45" i="32" s="1"/>
  <c r="D53" i="34"/>
  <c r="G53" i="34" s="1"/>
  <c r="D22" i="32"/>
  <c r="G22" i="32" s="1"/>
  <c r="D31" i="34"/>
  <c r="G31" i="34" s="1"/>
  <c r="D19" i="39"/>
  <c r="G19" i="39" s="1"/>
  <c r="D28" i="42"/>
  <c r="G28" i="42" s="1"/>
  <c r="D46" i="34"/>
  <c r="G46" i="34" s="1"/>
  <c r="D38" i="32"/>
  <c r="G38" i="32" s="1"/>
  <c r="D64" i="34"/>
  <c r="G64" i="34" s="1"/>
  <c r="D56" i="32"/>
  <c r="G56" i="32" s="1"/>
  <c r="D34" i="36"/>
  <c r="G34" i="36" s="1"/>
  <c r="D42" i="62"/>
  <c r="G42" i="62" s="1"/>
  <c r="D54" i="62"/>
  <c r="G54" i="62" s="1"/>
  <c r="D46" i="36"/>
  <c r="G46" i="36" s="1"/>
  <c r="D59" i="62"/>
  <c r="G59" i="62" s="1"/>
  <c r="D51" i="36"/>
  <c r="G51" i="36" s="1"/>
  <c r="D42" i="32"/>
  <c r="G42" i="32" s="1"/>
  <c r="D50" i="34"/>
  <c r="G50" i="34" s="1"/>
  <c r="D61" i="24"/>
  <c r="G71" i="22"/>
  <c r="D69" i="26"/>
  <c r="D27" i="62"/>
  <c r="G27" i="62" s="1"/>
  <c r="D18" i="36"/>
  <c r="G18" i="36" s="1"/>
  <c r="D15" i="32"/>
  <c r="G15" i="32" s="1"/>
  <c r="D24" i="34"/>
  <c r="G24" i="34" s="1"/>
  <c r="D61" i="47"/>
  <c r="G61" i="47" s="1"/>
  <c r="D53" i="45"/>
  <c r="G53" i="45" s="1"/>
  <c r="D44" i="39"/>
  <c r="G44" i="39" s="1"/>
  <c r="D52" i="42"/>
  <c r="G52" i="42" s="1"/>
  <c r="D30" i="28"/>
  <c r="D38" i="30"/>
  <c r="F33" i="39"/>
  <c r="F58" i="36"/>
  <c r="G33" i="36"/>
  <c r="D57" i="42"/>
  <c r="G57" i="42" s="1"/>
  <c r="D49" i="39"/>
  <c r="G49" i="39" s="1"/>
  <c r="D72" i="22"/>
  <c r="D18" i="22" s="1"/>
  <c r="G73" i="17"/>
  <c r="D21" i="36"/>
  <c r="G21" i="36" s="1"/>
  <c r="D30" i="62"/>
  <c r="G30" i="62" s="1"/>
  <c r="D58" i="62"/>
  <c r="G58" i="62" s="1"/>
  <c r="D50" i="36"/>
  <c r="G50" i="36" s="1"/>
  <c r="D25" i="62"/>
  <c r="G25" i="62" s="1"/>
  <c r="D16" i="36"/>
  <c r="G16" i="36" s="1"/>
  <c r="D39" i="24"/>
  <c r="D47" i="26"/>
  <c r="G66" i="22"/>
  <c r="G14" i="19"/>
  <c r="G23" i="19" s="1"/>
  <c r="G25" i="19" s="1"/>
  <c r="G65" i="19" s="1"/>
  <c r="D23" i="19"/>
  <c r="D25" i="19" s="1"/>
  <c r="D65" i="19" s="1"/>
  <c r="D55" i="39"/>
  <c r="G55" i="39" s="1"/>
  <c r="D63" i="42"/>
  <c r="G63" i="42" s="1"/>
  <c r="F30" i="49"/>
  <c r="D37" i="49"/>
  <c r="G37" i="49" s="1"/>
  <c r="D45" i="51"/>
  <c r="G45" i="51" s="1"/>
  <c r="D32" i="22"/>
  <c r="D34" i="22" s="1"/>
  <c r="G23" i="22"/>
  <c r="D54" i="39"/>
  <c r="G54" i="39" s="1"/>
  <c r="D62" i="42"/>
  <c r="G62" i="42" s="1"/>
  <c r="D35" i="39"/>
  <c r="G35" i="39" s="1"/>
  <c r="D43" i="42"/>
  <c r="G43" i="42" s="1"/>
  <c r="D67" i="62"/>
  <c r="D59" i="36"/>
  <c r="D56" i="62"/>
  <c r="G56" i="62" s="1"/>
  <c r="D48" i="36"/>
  <c r="G48" i="36" s="1"/>
  <c r="F59" i="36"/>
  <c r="F63" i="32"/>
  <c r="F64" i="32" s="1"/>
  <c r="F65" i="32" s="1"/>
  <c r="D62" i="32"/>
  <c r="G62" i="32" s="1"/>
  <c r="D70" i="34"/>
  <c r="G70" i="34" s="1"/>
  <c r="D26" i="62"/>
  <c r="G26" i="62" s="1"/>
  <c r="D17" i="36"/>
  <c r="G17" i="36" s="1"/>
  <c r="D36" i="36" l="1"/>
  <c r="G36" i="36" s="1"/>
  <c r="D44" i="62"/>
  <c r="G44" i="62" s="1"/>
  <c r="D48" i="47"/>
  <c r="G48" i="47" s="1"/>
  <c r="D40" i="45"/>
  <c r="G40" i="45" s="1"/>
  <c r="D56" i="36"/>
  <c r="G56" i="36" s="1"/>
  <c r="D64" i="62"/>
  <c r="G64" i="62" s="1"/>
  <c r="D60" i="42"/>
  <c r="G60" i="42" s="1"/>
  <c r="D52" i="39"/>
  <c r="G52" i="39" s="1"/>
  <c r="G68" i="62"/>
  <c r="D60" i="39" s="1"/>
  <c r="G60" i="39" s="1"/>
  <c r="D68" i="42"/>
  <c r="G68" i="42" s="1"/>
  <c r="D41" i="47"/>
  <c r="G41" i="47" s="1"/>
  <c r="D33" i="45"/>
  <c r="D55" i="62"/>
  <c r="G55" i="62" s="1"/>
  <c r="D47" i="36"/>
  <c r="G47" i="36" s="1"/>
  <c r="D38" i="36"/>
  <c r="G38" i="36" s="1"/>
  <c r="D46" i="62"/>
  <c r="G46" i="62" s="1"/>
  <c r="D20" i="36"/>
  <c r="G20" i="36" s="1"/>
  <c r="D29" i="62"/>
  <c r="G29" i="62" s="1"/>
  <c r="D45" i="36"/>
  <c r="G45" i="36" s="1"/>
  <c r="D53" i="62"/>
  <c r="G53" i="62" s="1"/>
  <c r="D19" i="45"/>
  <c r="G19" i="45" s="1"/>
  <c r="D28" i="47"/>
  <c r="G28" i="47" s="1"/>
  <c r="D57" i="39"/>
  <c r="G57" i="39" s="1"/>
  <c r="D65" i="42"/>
  <c r="G65" i="42" s="1"/>
  <c r="F14" i="49"/>
  <c r="F23" i="45"/>
  <c r="F25" i="45" s="1"/>
  <c r="D32" i="39"/>
  <c r="G32" i="39" s="1"/>
  <c r="D40" i="42"/>
  <c r="G40" i="42" s="1"/>
  <c r="D33" i="62"/>
  <c r="G33" i="62" s="1"/>
  <c r="D24" i="36"/>
  <c r="G24" i="36" s="1"/>
  <c r="D43" i="39"/>
  <c r="G43" i="39" s="1"/>
  <c r="D51" i="42"/>
  <c r="G51" i="42" s="1"/>
  <c r="D31" i="62"/>
  <c r="G31" i="62" s="1"/>
  <c r="D22" i="36"/>
  <c r="G22" i="36" s="1"/>
  <c r="D31" i="36"/>
  <c r="G31" i="36" s="1"/>
  <c r="D39" i="62"/>
  <c r="G39" i="62" s="1"/>
  <c r="D41" i="45"/>
  <c r="G41" i="45" s="1"/>
  <c r="D49" i="47"/>
  <c r="G49" i="47" s="1"/>
  <c r="D25" i="42"/>
  <c r="G25" i="42" s="1"/>
  <c r="D16" i="39"/>
  <c r="G16" i="39" s="1"/>
  <c r="D30" i="42"/>
  <c r="G30" i="42" s="1"/>
  <c r="D21" i="39"/>
  <c r="G21" i="39" s="1"/>
  <c r="D24" i="62"/>
  <c r="G24" i="62" s="1"/>
  <c r="D15" i="36"/>
  <c r="G15" i="36" s="1"/>
  <c r="D63" i="24"/>
  <c r="D64" i="24" s="1"/>
  <c r="G61" i="24"/>
  <c r="G63" i="24" s="1"/>
  <c r="G67" i="62"/>
  <c r="D67" i="42"/>
  <c r="D43" i="47"/>
  <c r="G43" i="47" s="1"/>
  <c r="D35" i="45"/>
  <c r="G35" i="45" s="1"/>
  <c r="D37" i="53"/>
  <c r="G37" i="53" s="1"/>
  <c r="D45" i="55"/>
  <c r="G45" i="55" s="1"/>
  <c r="D55" i="45"/>
  <c r="G55" i="45" s="1"/>
  <c r="D63" i="47"/>
  <c r="G63" i="47" s="1"/>
  <c r="G72" i="22"/>
  <c r="G18" i="22" s="1"/>
  <c r="F33" i="45"/>
  <c r="F58" i="39"/>
  <c r="G33" i="39"/>
  <c r="D52" i="47"/>
  <c r="G52" i="47" s="1"/>
  <c r="D44" i="45"/>
  <c r="G44" i="45" s="1"/>
  <c r="D42" i="36"/>
  <c r="G42" i="36" s="1"/>
  <c r="D50" i="62"/>
  <c r="G50" i="62" s="1"/>
  <c r="D56" i="42"/>
  <c r="G56" i="42" s="1"/>
  <c r="D48" i="39"/>
  <c r="G48" i="39" s="1"/>
  <c r="D23" i="26"/>
  <c r="D14" i="24"/>
  <c r="G32" i="22"/>
  <c r="G34" i="22" s="1"/>
  <c r="D26" i="42"/>
  <c r="G26" i="42" s="1"/>
  <c r="D17" i="39"/>
  <c r="G17" i="39" s="1"/>
  <c r="F59" i="39"/>
  <c r="F63" i="36"/>
  <c r="F64" i="36" s="1"/>
  <c r="F65" i="36" s="1"/>
  <c r="D54" i="45"/>
  <c r="G54" i="45" s="1"/>
  <c r="D62" i="47"/>
  <c r="G62" i="47" s="1"/>
  <c r="G39" i="24"/>
  <c r="G58" i="24" s="1"/>
  <c r="D58" i="24"/>
  <c r="D50" i="39"/>
  <c r="G50" i="39" s="1"/>
  <c r="D58" i="42"/>
  <c r="G58" i="42" s="1"/>
  <c r="G38" i="30"/>
  <c r="G69" i="26"/>
  <c r="D71" i="26"/>
  <c r="C18" i="26" s="1"/>
  <c r="D34" i="39"/>
  <c r="G34" i="39" s="1"/>
  <c r="D42" i="42"/>
  <c r="G42" i="42" s="1"/>
  <c r="A18" i="22"/>
  <c r="D73" i="22"/>
  <c r="D70" i="62"/>
  <c r="D62" i="36"/>
  <c r="G62" i="36" s="1"/>
  <c r="G59" i="36"/>
  <c r="G47" i="26"/>
  <c r="D66" i="26"/>
  <c r="D72" i="26" s="1"/>
  <c r="D18" i="26" s="1"/>
  <c r="D27" i="42"/>
  <c r="G27" i="42" s="1"/>
  <c r="D18" i="39"/>
  <c r="G18" i="39" s="1"/>
  <c r="F30" i="53"/>
  <c r="D49" i="45"/>
  <c r="G49" i="45" s="1"/>
  <c r="D57" i="47"/>
  <c r="G57" i="47" s="1"/>
  <c r="G30" i="28"/>
  <c r="D53" i="49"/>
  <c r="G53" i="49" s="1"/>
  <c r="D61" i="51"/>
  <c r="G61" i="51" s="1"/>
  <c r="D51" i="39"/>
  <c r="G51" i="39" s="1"/>
  <c r="D59" i="42"/>
  <c r="G59" i="42" s="1"/>
  <c r="D54" i="42"/>
  <c r="G54" i="42" s="1"/>
  <c r="D46" i="39"/>
  <c r="G46" i="39" s="1"/>
  <c r="D49" i="51" l="1"/>
  <c r="G49" i="51" s="1"/>
  <c r="D41" i="49"/>
  <c r="G41" i="49" s="1"/>
  <c r="D19" i="49"/>
  <c r="G19" i="49" s="1"/>
  <c r="D28" i="51"/>
  <c r="G28" i="51" s="1"/>
  <c r="D56" i="39"/>
  <c r="G56" i="39" s="1"/>
  <c r="D64" i="42"/>
  <c r="G64" i="42" s="1"/>
  <c r="D38" i="39"/>
  <c r="G38" i="39" s="1"/>
  <c r="D46" i="42"/>
  <c r="G46" i="42" s="1"/>
  <c r="G64" i="24"/>
  <c r="D24" i="39"/>
  <c r="G24" i="39" s="1"/>
  <c r="D33" i="42"/>
  <c r="G33" i="42" s="1"/>
  <c r="D55" i="42"/>
  <c r="G55" i="42" s="1"/>
  <c r="D47" i="39"/>
  <c r="G47" i="39" s="1"/>
  <c r="D39" i="42"/>
  <c r="G39" i="42" s="1"/>
  <c r="D31" i="39"/>
  <c r="G31" i="39" s="1"/>
  <c r="D32" i="45"/>
  <c r="G32" i="45" s="1"/>
  <c r="D40" i="47"/>
  <c r="G40" i="47" s="1"/>
  <c r="D45" i="39"/>
  <c r="G45" i="39" s="1"/>
  <c r="D53" i="42"/>
  <c r="G53" i="42" s="1"/>
  <c r="D41" i="51"/>
  <c r="G41" i="51" s="1"/>
  <c r="D33" i="49"/>
  <c r="D40" i="49"/>
  <c r="G40" i="49" s="1"/>
  <c r="D48" i="51"/>
  <c r="G48" i="51" s="1"/>
  <c r="D51" i="47"/>
  <c r="G51" i="47" s="1"/>
  <c r="D43" i="45"/>
  <c r="G43" i="45" s="1"/>
  <c r="D52" i="45"/>
  <c r="G52" i="45" s="1"/>
  <c r="D60" i="47"/>
  <c r="G60" i="47" s="1"/>
  <c r="D20" i="39"/>
  <c r="G20" i="39" s="1"/>
  <c r="D29" i="42"/>
  <c r="G29" i="42" s="1"/>
  <c r="D60" i="45"/>
  <c r="G60" i="45" s="1"/>
  <c r="D68" i="47"/>
  <c r="G68" i="47" s="1"/>
  <c r="D44" i="42"/>
  <c r="G44" i="42" s="1"/>
  <c r="D36" i="39"/>
  <c r="G36" i="39" s="1"/>
  <c r="D57" i="45"/>
  <c r="G57" i="45" s="1"/>
  <c r="D65" i="47"/>
  <c r="G65" i="47" s="1"/>
  <c r="D31" i="42"/>
  <c r="G31" i="42" s="1"/>
  <c r="D22" i="39"/>
  <c r="G22" i="39" s="1"/>
  <c r="F14" i="53"/>
  <c r="F23" i="49"/>
  <c r="F25" i="49" s="1"/>
  <c r="D54" i="47"/>
  <c r="G54" i="47" s="1"/>
  <c r="D46" i="45"/>
  <c r="G46" i="45" s="1"/>
  <c r="D27" i="47"/>
  <c r="G27" i="47" s="1"/>
  <c r="D18" i="45"/>
  <c r="G18" i="45" s="1"/>
  <c r="D26" i="47"/>
  <c r="G26" i="47" s="1"/>
  <c r="D17" i="45"/>
  <c r="G17" i="45" s="1"/>
  <c r="D50" i="45"/>
  <c r="G50" i="45" s="1"/>
  <c r="D58" i="47"/>
  <c r="G58" i="47" s="1"/>
  <c r="D34" i="26"/>
  <c r="G73" i="22"/>
  <c r="D55" i="49"/>
  <c r="G55" i="49" s="1"/>
  <c r="D63" i="51"/>
  <c r="G63" i="51" s="1"/>
  <c r="D30" i="32"/>
  <c r="D38" i="34"/>
  <c r="D42" i="47"/>
  <c r="G42" i="47" s="1"/>
  <c r="D34" i="45"/>
  <c r="G34" i="45" s="1"/>
  <c r="F63" i="39"/>
  <c r="F59" i="45"/>
  <c r="D56" i="47"/>
  <c r="G56" i="47" s="1"/>
  <c r="D48" i="45"/>
  <c r="G48" i="45" s="1"/>
  <c r="D59" i="47"/>
  <c r="G59" i="47" s="1"/>
  <c r="D51" i="45"/>
  <c r="G51" i="45" s="1"/>
  <c r="F30" i="57"/>
  <c r="D62" i="51"/>
  <c r="G62" i="51" s="1"/>
  <c r="D54" i="49"/>
  <c r="G54" i="49" s="1"/>
  <c r="D23" i="24"/>
  <c r="D25" i="24" s="1"/>
  <c r="D65" i="24" s="1"/>
  <c r="G14" i="24"/>
  <c r="G23" i="24" s="1"/>
  <c r="G25" i="24" s="1"/>
  <c r="G65" i="24" s="1"/>
  <c r="D32" i="26"/>
  <c r="G23" i="26"/>
  <c r="G70" i="62"/>
  <c r="D62" i="39" s="1"/>
  <c r="G62" i="39" s="1"/>
  <c r="D70" i="42"/>
  <c r="G70" i="42" s="1"/>
  <c r="F64" i="39"/>
  <c r="F65" i="39" s="1"/>
  <c r="G67" i="42"/>
  <c r="D50" i="42"/>
  <c r="G50" i="42" s="1"/>
  <c r="D42" i="39"/>
  <c r="G42" i="39" s="1"/>
  <c r="F33" i="49"/>
  <c r="F58" i="45"/>
  <c r="G33" i="45"/>
  <c r="D59" i="39"/>
  <c r="D53" i="53"/>
  <c r="G53" i="53" s="1"/>
  <c r="D61" i="55"/>
  <c r="G61" i="55" s="1"/>
  <c r="D39" i="28"/>
  <c r="D47" i="30"/>
  <c r="G66" i="26"/>
  <c r="G72" i="26" s="1"/>
  <c r="G18" i="26" s="1"/>
  <c r="D37" i="57"/>
  <c r="G37" i="57" s="1"/>
  <c r="D45" i="59"/>
  <c r="G45" i="59" s="1"/>
  <c r="D37" i="61" s="1"/>
  <c r="G37" i="61" s="1"/>
  <c r="D24" i="42"/>
  <c r="G24" i="42" s="1"/>
  <c r="D15" i="39"/>
  <c r="G15" i="39" s="1"/>
  <c r="D21" i="45"/>
  <c r="G21" i="45" s="1"/>
  <c r="D30" i="47"/>
  <c r="G30" i="47" s="1"/>
  <c r="D49" i="49"/>
  <c r="G49" i="49" s="1"/>
  <c r="D57" i="51"/>
  <c r="G57" i="51" s="1"/>
  <c r="D69" i="30"/>
  <c r="D61" i="28"/>
  <c r="G71" i="26"/>
  <c r="D52" i="51"/>
  <c r="G52" i="51" s="1"/>
  <c r="D44" i="49"/>
  <c r="G44" i="49" s="1"/>
  <c r="D43" i="51"/>
  <c r="G43" i="51" s="1"/>
  <c r="D35" i="49"/>
  <c r="G35" i="49" s="1"/>
  <c r="D25" i="47"/>
  <c r="G25" i="47" s="1"/>
  <c r="D16" i="45"/>
  <c r="G16" i="45" s="1"/>
  <c r="D36" i="45" l="1"/>
  <c r="G36" i="45" s="1"/>
  <c r="D44" i="47"/>
  <c r="G44" i="47" s="1"/>
  <c r="D43" i="49"/>
  <c r="G43" i="49" s="1"/>
  <c r="D51" i="51"/>
  <c r="G51" i="51" s="1"/>
  <c r="D38" i="45"/>
  <c r="G38" i="45" s="1"/>
  <c r="D46" i="47"/>
  <c r="G46" i="47" s="1"/>
  <c r="D29" i="47"/>
  <c r="G29" i="47" s="1"/>
  <c r="D20" i="45"/>
  <c r="G20" i="45" s="1"/>
  <c r="D31" i="47"/>
  <c r="G31" i="47" s="1"/>
  <c r="D22" i="45"/>
  <c r="G22" i="45" s="1"/>
  <c r="D41" i="55"/>
  <c r="G41" i="55" s="1"/>
  <c r="D33" i="53"/>
  <c r="D55" i="47"/>
  <c r="G55" i="47" s="1"/>
  <c r="D47" i="45"/>
  <c r="G47" i="45" s="1"/>
  <c r="D19" i="53"/>
  <c r="G19" i="53" s="1"/>
  <c r="D28" i="55"/>
  <c r="G28" i="55" s="1"/>
  <c r="D60" i="49"/>
  <c r="G60" i="49" s="1"/>
  <c r="D68" i="51"/>
  <c r="G68" i="51" s="1"/>
  <c r="D64" i="47"/>
  <c r="G64" i="47" s="1"/>
  <c r="D56" i="45"/>
  <c r="G56" i="45" s="1"/>
  <c r="D65" i="51"/>
  <c r="G65" i="51" s="1"/>
  <c r="D57" i="49"/>
  <c r="G57" i="49" s="1"/>
  <c r="D60" i="51"/>
  <c r="G60" i="51" s="1"/>
  <c r="D52" i="49"/>
  <c r="G52" i="49" s="1"/>
  <c r="D53" i="47"/>
  <c r="G53" i="47" s="1"/>
  <c r="D45" i="45"/>
  <c r="G45" i="45" s="1"/>
  <c r="D33" i="47"/>
  <c r="G33" i="47" s="1"/>
  <c r="D24" i="45"/>
  <c r="G24" i="45" s="1"/>
  <c r="D48" i="55"/>
  <c r="G48" i="55" s="1"/>
  <c r="D40" i="53"/>
  <c r="G40" i="53" s="1"/>
  <c r="F14" i="57"/>
  <c r="F23" i="53"/>
  <c r="F25" i="53" s="1"/>
  <c r="D39" i="47"/>
  <c r="G39" i="47" s="1"/>
  <c r="D31" i="45"/>
  <c r="G31" i="45" s="1"/>
  <c r="D32" i="49"/>
  <c r="G32" i="49" s="1"/>
  <c r="D40" i="51"/>
  <c r="G40" i="51" s="1"/>
  <c r="D49" i="55"/>
  <c r="G49" i="55" s="1"/>
  <c r="D41" i="53"/>
  <c r="G41" i="53" s="1"/>
  <c r="D42" i="45"/>
  <c r="G42" i="45" s="1"/>
  <c r="D50" i="47"/>
  <c r="G50" i="47" s="1"/>
  <c r="D35" i="53"/>
  <c r="G35" i="53" s="1"/>
  <c r="D43" i="55"/>
  <c r="G43" i="55" s="1"/>
  <c r="D17" i="49"/>
  <c r="G17" i="49" s="1"/>
  <c r="D26" i="51"/>
  <c r="G26" i="51" s="1"/>
  <c r="D57" i="55"/>
  <c r="G57" i="55" s="1"/>
  <c r="D49" i="53"/>
  <c r="G49" i="53" s="1"/>
  <c r="D24" i="47"/>
  <c r="G24" i="47" s="1"/>
  <c r="D15" i="45"/>
  <c r="G15" i="45" s="1"/>
  <c r="G30" i="32"/>
  <c r="D55" i="53"/>
  <c r="G55" i="53" s="1"/>
  <c r="D63" i="55"/>
  <c r="G63" i="55" s="1"/>
  <c r="D18" i="49"/>
  <c r="G18" i="49" s="1"/>
  <c r="D27" i="51"/>
  <c r="G27" i="51" s="1"/>
  <c r="D30" i="51"/>
  <c r="G30" i="51" s="1"/>
  <c r="D21" i="49"/>
  <c r="G21" i="49" s="1"/>
  <c r="A18" i="26"/>
  <c r="D73" i="26"/>
  <c r="F59" i="49"/>
  <c r="F63" i="45"/>
  <c r="F64" i="45" s="1"/>
  <c r="F65" i="45" s="1"/>
  <c r="D58" i="51"/>
  <c r="G58" i="51" s="1"/>
  <c r="D50" i="49"/>
  <c r="G50" i="49" s="1"/>
  <c r="D51" i="49"/>
  <c r="G51" i="49" s="1"/>
  <c r="D59" i="51"/>
  <c r="G59" i="51" s="1"/>
  <c r="D53" i="57"/>
  <c r="G53" i="57" s="1"/>
  <c r="D61" i="59"/>
  <c r="G61" i="59" s="1"/>
  <c r="D53" i="61" s="1"/>
  <c r="G53" i="61" s="1"/>
  <c r="D54" i="53"/>
  <c r="G54" i="53" s="1"/>
  <c r="D62" i="55"/>
  <c r="G62" i="55" s="1"/>
  <c r="D34" i="49"/>
  <c r="G34" i="49" s="1"/>
  <c r="D42" i="51"/>
  <c r="G42" i="51" s="1"/>
  <c r="D70" i="47"/>
  <c r="G70" i="47" s="1"/>
  <c r="D62" i="45"/>
  <c r="G62" i="45" s="1"/>
  <c r="F30" i="61"/>
  <c r="G47" i="30"/>
  <c r="D66" i="30"/>
  <c r="G59" i="39"/>
  <c r="G39" i="28"/>
  <c r="G58" i="28" s="1"/>
  <c r="D58" i="28"/>
  <c r="D23" i="30"/>
  <c r="D14" i="28"/>
  <c r="G32" i="26"/>
  <c r="G34" i="26" s="1"/>
  <c r="G73" i="26" s="1"/>
  <c r="G38" i="34"/>
  <c r="G61" i="28"/>
  <c r="G63" i="28" s="1"/>
  <c r="D63" i="28"/>
  <c r="D64" i="28" s="1"/>
  <c r="F33" i="53"/>
  <c r="G33" i="49"/>
  <c r="F58" i="49"/>
  <c r="D25" i="51"/>
  <c r="G25" i="51" s="1"/>
  <c r="D16" i="49"/>
  <c r="G16" i="49" s="1"/>
  <c r="D52" i="55"/>
  <c r="G52" i="55" s="1"/>
  <c r="D44" i="53"/>
  <c r="G44" i="53" s="1"/>
  <c r="G69" i="30"/>
  <c r="D71" i="30"/>
  <c r="C18" i="30" s="1"/>
  <c r="D67" i="47"/>
  <c r="D59" i="45"/>
  <c r="D48" i="49"/>
  <c r="G48" i="49" s="1"/>
  <c r="D56" i="51"/>
  <c r="G56" i="51" s="1"/>
  <c r="D46" i="49"/>
  <c r="G46" i="49" s="1"/>
  <c r="D54" i="51"/>
  <c r="G54" i="51" s="1"/>
  <c r="F14" i="61" l="1"/>
  <c r="F23" i="61" s="1"/>
  <c r="F25" i="61" s="1"/>
  <c r="F23" i="57"/>
  <c r="F25" i="57" s="1"/>
  <c r="D60" i="55"/>
  <c r="G60" i="55" s="1"/>
  <c r="D52" i="53"/>
  <c r="G52" i="53" s="1"/>
  <c r="D20" i="49"/>
  <c r="G20" i="49" s="1"/>
  <c r="D29" i="51"/>
  <c r="G29" i="51" s="1"/>
  <c r="D28" i="59"/>
  <c r="G28" i="59" s="1"/>
  <c r="D19" i="61" s="1"/>
  <c r="G19" i="61" s="1"/>
  <c r="D19" i="57"/>
  <c r="G19" i="57" s="1"/>
  <c r="D72" i="30"/>
  <c r="D18" i="30" s="1"/>
  <c r="D46" i="51"/>
  <c r="G46" i="51" s="1"/>
  <c r="D38" i="49"/>
  <c r="G38" i="49" s="1"/>
  <c r="D49" i="59"/>
  <c r="G49" i="59" s="1"/>
  <c r="D41" i="61" s="1"/>
  <c r="G41" i="61" s="1"/>
  <c r="D41" i="57"/>
  <c r="G41" i="57" s="1"/>
  <c r="D48" i="59"/>
  <c r="G48" i="59" s="1"/>
  <c r="D40" i="61" s="1"/>
  <c r="G40" i="61" s="1"/>
  <c r="D40" i="57"/>
  <c r="G40" i="57" s="1"/>
  <c r="D57" i="53"/>
  <c r="G57" i="53" s="1"/>
  <c r="D65" i="55"/>
  <c r="G65" i="55" s="1"/>
  <c r="D47" i="49"/>
  <c r="G47" i="49" s="1"/>
  <c r="D55" i="51"/>
  <c r="G55" i="51" s="1"/>
  <c r="D32" i="53"/>
  <c r="G32" i="53" s="1"/>
  <c r="D40" i="55"/>
  <c r="G40" i="55" s="1"/>
  <c r="D51" i="55"/>
  <c r="G51" i="55" s="1"/>
  <c r="D43" i="53"/>
  <c r="G43" i="53" s="1"/>
  <c r="D33" i="51"/>
  <c r="G33" i="51" s="1"/>
  <c r="D24" i="49"/>
  <c r="G24" i="49" s="1"/>
  <c r="D56" i="49"/>
  <c r="G56" i="49" s="1"/>
  <c r="D64" i="51"/>
  <c r="G64" i="51" s="1"/>
  <c r="D33" i="57"/>
  <c r="D41" i="59"/>
  <c r="G41" i="59" s="1"/>
  <c r="D33" i="61" s="1"/>
  <c r="D60" i="53"/>
  <c r="G60" i="53" s="1"/>
  <c r="D68" i="55"/>
  <c r="G68" i="55" s="1"/>
  <c r="D36" i="49"/>
  <c r="G36" i="49" s="1"/>
  <c r="D44" i="51"/>
  <c r="G44" i="51" s="1"/>
  <c r="D31" i="49"/>
  <c r="G31" i="49" s="1"/>
  <c r="D39" i="51"/>
  <c r="G39" i="51" s="1"/>
  <c r="D45" i="49"/>
  <c r="G45" i="49" s="1"/>
  <c r="D53" i="51"/>
  <c r="G53" i="51" s="1"/>
  <c r="D22" i="49"/>
  <c r="G22" i="49" s="1"/>
  <c r="D31" i="51"/>
  <c r="G31" i="51" s="1"/>
  <c r="D49" i="57"/>
  <c r="G49" i="57" s="1"/>
  <c r="D57" i="59"/>
  <c r="G57" i="59" s="1"/>
  <c r="D49" i="61" s="1"/>
  <c r="G49" i="61" s="1"/>
  <c r="D56" i="55"/>
  <c r="G56" i="55" s="1"/>
  <c r="D48" i="53"/>
  <c r="G48" i="53" s="1"/>
  <c r="D59" i="55"/>
  <c r="G59" i="55" s="1"/>
  <c r="D51" i="53"/>
  <c r="G51" i="53" s="1"/>
  <c r="G67" i="47"/>
  <c r="D47" i="34"/>
  <c r="D39" i="32"/>
  <c r="G66" i="30"/>
  <c r="F33" i="57"/>
  <c r="F58" i="53"/>
  <c r="G33" i="53"/>
  <c r="D30" i="36"/>
  <c r="D38" i="62"/>
  <c r="D30" i="55"/>
  <c r="G30" i="55" s="1"/>
  <c r="D21" i="53"/>
  <c r="G21" i="53" s="1"/>
  <c r="D17" i="53"/>
  <c r="G17" i="53" s="1"/>
  <c r="D26" i="55"/>
  <c r="G26" i="55" s="1"/>
  <c r="D44" i="57"/>
  <c r="G44" i="57" s="1"/>
  <c r="D52" i="59"/>
  <c r="G52" i="59" s="1"/>
  <c r="D44" i="61" s="1"/>
  <c r="G44" i="61" s="1"/>
  <c r="D54" i="55"/>
  <c r="G54" i="55" s="1"/>
  <c r="D46" i="53"/>
  <c r="G46" i="53" s="1"/>
  <c r="D54" i="57"/>
  <c r="G54" i="57" s="1"/>
  <c r="D62" i="59"/>
  <c r="G62" i="59" s="1"/>
  <c r="D54" i="61" s="1"/>
  <c r="G54" i="61" s="1"/>
  <c r="D50" i="51"/>
  <c r="G50" i="51" s="1"/>
  <c r="D42" i="49"/>
  <c r="G42" i="49" s="1"/>
  <c r="G59" i="45"/>
  <c r="F59" i="53"/>
  <c r="F63" i="49"/>
  <c r="F64" i="49" s="1"/>
  <c r="F65" i="49" s="1"/>
  <c r="D70" i="51"/>
  <c r="G70" i="51" s="1"/>
  <c r="D62" i="49"/>
  <c r="G62" i="49" s="1"/>
  <c r="D55" i="57"/>
  <c r="G55" i="57" s="1"/>
  <c r="D63" i="59"/>
  <c r="G63" i="59" s="1"/>
  <c r="D55" i="61" s="1"/>
  <c r="G55" i="61" s="1"/>
  <c r="D24" i="51"/>
  <c r="G24" i="51" s="1"/>
  <c r="D15" i="49"/>
  <c r="G15" i="49" s="1"/>
  <c r="G14" i="28"/>
  <c r="G23" i="28" s="1"/>
  <c r="G25" i="28" s="1"/>
  <c r="D23" i="28"/>
  <c r="D25" i="28" s="1"/>
  <c r="D65" i="28" s="1"/>
  <c r="D50" i="53"/>
  <c r="G50" i="53" s="1"/>
  <c r="D58" i="55"/>
  <c r="G58" i="55" s="1"/>
  <c r="D25" i="55"/>
  <c r="G25" i="55" s="1"/>
  <c r="D16" i="53"/>
  <c r="G16" i="53" s="1"/>
  <c r="G23" i="30"/>
  <c r="D32" i="30"/>
  <c r="D34" i="30" s="1"/>
  <c r="G64" i="28"/>
  <c r="D27" i="55"/>
  <c r="G27" i="55" s="1"/>
  <c r="D18" i="53"/>
  <c r="G18" i="53" s="1"/>
  <c r="D61" i="32"/>
  <c r="D69" i="34"/>
  <c r="G71" i="30"/>
  <c r="D34" i="53"/>
  <c r="G34" i="53" s="1"/>
  <c r="D42" i="55"/>
  <c r="G42" i="55" s="1"/>
  <c r="D35" i="57"/>
  <c r="G35" i="57" s="1"/>
  <c r="D43" i="59"/>
  <c r="G43" i="59" s="1"/>
  <c r="D35" i="61" s="1"/>
  <c r="G35" i="61" s="1"/>
  <c r="D31" i="55" l="1"/>
  <c r="G31" i="55" s="1"/>
  <c r="D22" i="53"/>
  <c r="G22" i="53" s="1"/>
  <c r="D68" i="59"/>
  <c r="G68" i="59" s="1"/>
  <c r="D60" i="61" s="1"/>
  <c r="G60" i="61" s="1"/>
  <c r="D60" i="57"/>
  <c r="G60" i="57" s="1"/>
  <c r="G65" i="28"/>
  <c r="D51" i="59"/>
  <c r="G51" i="59" s="1"/>
  <c r="D43" i="61" s="1"/>
  <c r="G43" i="61" s="1"/>
  <c r="D43" i="57"/>
  <c r="G43" i="57" s="1"/>
  <c r="D29" i="55"/>
  <c r="G29" i="55" s="1"/>
  <c r="D20" i="53"/>
  <c r="G20" i="53" s="1"/>
  <c r="D24" i="53"/>
  <c r="G24" i="53" s="1"/>
  <c r="D33" i="55"/>
  <c r="G33" i="55" s="1"/>
  <c r="D39" i="55"/>
  <c r="G39" i="55" s="1"/>
  <c r="D31" i="53"/>
  <c r="G31" i="53" s="1"/>
  <c r="D64" i="55"/>
  <c r="G64" i="55" s="1"/>
  <c r="D56" i="53"/>
  <c r="G56" i="53" s="1"/>
  <c r="D55" i="55"/>
  <c r="G55" i="55" s="1"/>
  <c r="D47" i="53"/>
  <c r="G47" i="53" s="1"/>
  <c r="D52" i="57"/>
  <c r="G52" i="57" s="1"/>
  <c r="D60" i="59"/>
  <c r="G60" i="59" s="1"/>
  <c r="D52" i="61" s="1"/>
  <c r="G52" i="61" s="1"/>
  <c r="D40" i="59"/>
  <c r="G40" i="59" s="1"/>
  <c r="D32" i="61" s="1"/>
  <c r="G32" i="61" s="1"/>
  <c r="D32" i="57"/>
  <c r="G32" i="57" s="1"/>
  <c r="D38" i="53"/>
  <c r="G38" i="53" s="1"/>
  <c r="D46" i="55"/>
  <c r="G46" i="55" s="1"/>
  <c r="D45" i="53"/>
  <c r="G45" i="53" s="1"/>
  <c r="D53" i="55"/>
  <c r="G53" i="55" s="1"/>
  <c r="D44" i="55"/>
  <c r="G44" i="55" s="1"/>
  <c r="D36" i="53"/>
  <c r="G36" i="53" s="1"/>
  <c r="D65" i="59"/>
  <c r="G65" i="59" s="1"/>
  <c r="D57" i="61" s="1"/>
  <c r="G57" i="61" s="1"/>
  <c r="D57" i="57"/>
  <c r="G57" i="57" s="1"/>
  <c r="D46" i="57"/>
  <c r="G46" i="57" s="1"/>
  <c r="D54" i="59"/>
  <c r="G54" i="59" s="1"/>
  <c r="D46" i="61" s="1"/>
  <c r="G46" i="61" s="1"/>
  <c r="D48" i="57"/>
  <c r="G48" i="57" s="1"/>
  <c r="D56" i="59"/>
  <c r="G56" i="59" s="1"/>
  <c r="D48" i="61" s="1"/>
  <c r="G48" i="61" s="1"/>
  <c r="D27" i="59"/>
  <c r="G27" i="59" s="1"/>
  <c r="D18" i="61" s="1"/>
  <c r="G18" i="61" s="1"/>
  <c r="D18" i="57"/>
  <c r="G18" i="57" s="1"/>
  <c r="D21" i="57"/>
  <c r="G21" i="57" s="1"/>
  <c r="D30" i="59"/>
  <c r="G30" i="59" s="1"/>
  <c r="D21" i="61" s="1"/>
  <c r="G21" i="61" s="1"/>
  <c r="D62" i="53"/>
  <c r="G62" i="53" s="1"/>
  <c r="D70" i="55"/>
  <c r="G70" i="55" s="1"/>
  <c r="D42" i="53"/>
  <c r="G42" i="53" s="1"/>
  <c r="D50" i="55"/>
  <c r="G50" i="55" s="1"/>
  <c r="D26" i="59"/>
  <c r="G26" i="59" s="1"/>
  <c r="D17" i="61" s="1"/>
  <c r="G17" i="61" s="1"/>
  <c r="D17" i="57"/>
  <c r="G17" i="57" s="1"/>
  <c r="G38" i="62"/>
  <c r="G39" i="32"/>
  <c r="G58" i="32" s="1"/>
  <c r="D58" i="32"/>
  <c r="D34" i="57"/>
  <c r="G34" i="57" s="1"/>
  <c r="D42" i="59"/>
  <c r="G42" i="59" s="1"/>
  <c r="D34" i="61" s="1"/>
  <c r="G34" i="61" s="1"/>
  <c r="D58" i="59"/>
  <c r="G58" i="59" s="1"/>
  <c r="D50" i="61" s="1"/>
  <c r="G50" i="61" s="1"/>
  <c r="D50" i="57"/>
  <c r="G50" i="57" s="1"/>
  <c r="F59" i="57"/>
  <c r="F63" i="53"/>
  <c r="G30" i="36"/>
  <c r="G47" i="34"/>
  <c r="D66" i="34"/>
  <c r="D16" i="57"/>
  <c r="G16" i="57" s="1"/>
  <c r="D25" i="59"/>
  <c r="G25" i="59" s="1"/>
  <c r="D16" i="61" s="1"/>
  <c r="G16" i="61" s="1"/>
  <c r="D59" i="59"/>
  <c r="G59" i="59" s="1"/>
  <c r="D51" i="61" s="1"/>
  <c r="G51" i="61" s="1"/>
  <c r="D51" i="57"/>
  <c r="G51" i="57" s="1"/>
  <c r="G32" i="30"/>
  <c r="G34" i="30" s="1"/>
  <c r="D14" i="32"/>
  <c r="D23" i="34"/>
  <c r="F64" i="53"/>
  <c r="F65" i="53" s="1"/>
  <c r="D59" i="49"/>
  <c r="D67" i="51"/>
  <c r="G69" i="34"/>
  <c r="D71" i="34"/>
  <c r="C18" i="34" s="1"/>
  <c r="G61" i="32"/>
  <c r="G63" i="32" s="1"/>
  <c r="D63" i="32"/>
  <c r="G72" i="30"/>
  <c r="G18" i="30" s="1"/>
  <c r="A18" i="30"/>
  <c r="D73" i="30"/>
  <c r="D24" i="55"/>
  <c r="G24" i="55" s="1"/>
  <c r="D15" i="53"/>
  <c r="G15" i="53" s="1"/>
  <c r="F33" i="61"/>
  <c r="F58" i="57"/>
  <c r="G33" i="57"/>
  <c r="D22" i="57" l="1"/>
  <c r="G22" i="57" s="1"/>
  <c r="D31" i="59"/>
  <c r="G31" i="59" s="1"/>
  <c r="D22" i="61" s="1"/>
  <c r="G22" i="61" s="1"/>
  <c r="D20" i="57"/>
  <c r="G20" i="57" s="1"/>
  <c r="D29" i="59"/>
  <c r="G29" i="59" s="1"/>
  <c r="D20" i="61" s="1"/>
  <c r="G20" i="61" s="1"/>
  <c r="D38" i="57"/>
  <c r="G38" i="57" s="1"/>
  <c r="D46" i="59"/>
  <c r="G46" i="59" s="1"/>
  <c r="D38" i="61" s="1"/>
  <c r="G38" i="61" s="1"/>
  <c r="D64" i="32"/>
  <c r="D53" i="59"/>
  <c r="G53" i="59" s="1"/>
  <c r="D45" i="61" s="1"/>
  <c r="G45" i="61" s="1"/>
  <c r="D45" i="57"/>
  <c r="G45" i="57" s="1"/>
  <c r="D55" i="59"/>
  <c r="G55" i="59" s="1"/>
  <c r="D47" i="61" s="1"/>
  <c r="G47" i="61" s="1"/>
  <c r="D47" i="57"/>
  <c r="G47" i="57" s="1"/>
  <c r="D64" i="59"/>
  <c r="G64" i="59" s="1"/>
  <c r="D56" i="61" s="1"/>
  <c r="G56" i="61" s="1"/>
  <c r="D56" i="57"/>
  <c r="G56" i="57" s="1"/>
  <c r="G73" i="30"/>
  <c r="D31" i="57"/>
  <c r="G31" i="57" s="1"/>
  <c r="D39" i="59"/>
  <c r="G39" i="59" s="1"/>
  <c r="D31" i="61" s="1"/>
  <c r="G31" i="61" s="1"/>
  <c r="D24" i="57"/>
  <c r="G24" i="57" s="1"/>
  <c r="D33" i="59"/>
  <c r="G33" i="59" s="1"/>
  <c r="D24" i="61" s="1"/>
  <c r="G24" i="61" s="1"/>
  <c r="D44" i="59"/>
  <c r="G44" i="59" s="1"/>
  <c r="D36" i="61" s="1"/>
  <c r="G36" i="61" s="1"/>
  <c r="D36" i="57"/>
  <c r="G36" i="57" s="1"/>
  <c r="F59" i="61"/>
  <c r="F63" i="61" s="1"/>
  <c r="F63" i="57"/>
  <c r="F64" i="57" s="1"/>
  <c r="F65" i="57" s="1"/>
  <c r="D61" i="36"/>
  <c r="D69" i="62"/>
  <c r="G71" i="34"/>
  <c r="G67" i="51"/>
  <c r="D72" i="34"/>
  <c r="D18" i="34" s="1"/>
  <c r="G59" i="49"/>
  <c r="D47" i="62"/>
  <c r="D39" i="36"/>
  <c r="G66" i="34"/>
  <c r="D50" i="59"/>
  <c r="G50" i="59" s="1"/>
  <c r="D42" i="61" s="1"/>
  <c r="G42" i="61" s="1"/>
  <c r="D42" i="57"/>
  <c r="G42" i="57" s="1"/>
  <c r="D38" i="42"/>
  <c r="D30" i="39"/>
  <c r="D15" i="57"/>
  <c r="G15" i="57" s="1"/>
  <c r="D24" i="59"/>
  <c r="G24" i="59" s="1"/>
  <c r="D15" i="61" s="1"/>
  <c r="G15" i="61" s="1"/>
  <c r="D70" i="59"/>
  <c r="G70" i="59" s="1"/>
  <c r="D62" i="61" s="1"/>
  <c r="G62" i="61" s="1"/>
  <c r="D62" i="57"/>
  <c r="G62" i="57" s="1"/>
  <c r="G33" i="61"/>
  <c r="F58" i="61"/>
  <c r="D32" i="34"/>
  <c r="D34" i="34" s="1"/>
  <c r="G23" i="34"/>
  <c r="G14" i="32"/>
  <c r="G23" i="32" s="1"/>
  <c r="G25" i="32" s="1"/>
  <c r="D23" i="32"/>
  <c r="D25" i="32" s="1"/>
  <c r="G64" i="32"/>
  <c r="D65" i="32" l="1"/>
  <c r="G65" i="32"/>
  <c r="G39" i="36"/>
  <c r="G58" i="36" s="1"/>
  <c r="D58" i="36"/>
  <c r="G47" i="62"/>
  <c r="D66" i="62"/>
  <c r="D69" i="42"/>
  <c r="G69" i="62"/>
  <c r="D71" i="62"/>
  <c r="C18" i="62" s="1"/>
  <c r="F64" i="61"/>
  <c r="F65" i="61" s="1"/>
  <c r="G61" i="36"/>
  <c r="G63" i="36" s="1"/>
  <c r="D63" i="36"/>
  <c r="D64" i="36" s="1"/>
  <c r="D23" i="62"/>
  <c r="D14" i="36"/>
  <c r="G32" i="34"/>
  <c r="G34" i="34" s="1"/>
  <c r="A18" i="34"/>
  <c r="D73" i="34"/>
  <c r="G38" i="42"/>
  <c r="D67" i="55"/>
  <c r="D59" i="53"/>
  <c r="G30" i="39"/>
  <c r="G72" i="34"/>
  <c r="G18" i="34" s="1"/>
  <c r="D30" i="45" l="1"/>
  <c r="D38" i="47"/>
  <c r="G67" i="55"/>
  <c r="G73" i="34"/>
  <c r="D61" i="39"/>
  <c r="G71" i="62"/>
  <c r="D23" i="36"/>
  <c r="D25" i="36" s="1"/>
  <c r="D65" i="36" s="1"/>
  <c r="G14" i="36"/>
  <c r="G23" i="36" s="1"/>
  <c r="G25" i="36" s="1"/>
  <c r="G69" i="42"/>
  <c r="D71" i="42"/>
  <c r="C18" i="42" s="1"/>
  <c r="G23" i="62"/>
  <c r="D32" i="62"/>
  <c r="D34" i="62" s="1"/>
  <c r="D72" i="62"/>
  <c r="D18" i="62" s="1"/>
  <c r="G64" i="36"/>
  <c r="D39" i="39"/>
  <c r="D47" i="42"/>
  <c r="G66" i="62"/>
  <c r="G59" i="53"/>
  <c r="D69" i="47" l="1"/>
  <c r="D61" i="45"/>
  <c r="G71" i="42"/>
  <c r="D59" i="57"/>
  <c r="D67" i="59"/>
  <c r="G65" i="36"/>
  <c r="G39" i="39"/>
  <c r="G58" i="39" s="1"/>
  <c r="G64" i="39" s="1"/>
  <c r="D58" i="39"/>
  <c r="D23" i="42"/>
  <c r="D14" i="39"/>
  <c r="G32" i="62"/>
  <c r="G34" i="62" s="1"/>
  <c r="G61" i="39"/>
  <c r="G63" i="39" s="1"/>
  <c r="D63" i="39"/>
  <c r="G47" i="42"/>
  <c r="D66" i="42"/>
  <c r="D72" i="42" s="1"/>
  <c r="D18" i="42" s="1"/>
  <c r="G72" i="62"/>
  <c r="G18" i="62" s="1"/>
  <c r="D73" i="62"/>
  <c r="A18" i="62"/>
  <c r="G38" i="47"/>
  <c r="G30" i="45"/>
  <c r="D64" i="39" l="1"/>
  <c r="G67" i="59"/>
  <c r="G59" i="57"/>
  <c r="G73" i="62"/>
  <c r="D38" i="51"/>
  <c r="D30" i="49"/>
  <c r="D23" i="39"/>
  <c r="D25" i="39" s="1"/>
  <c r="D65" i="39" s="1"/>
  <c r="G14" i="39"/>
  <c r="G23" i="39" s="1"/>
  <c r="G25" i="39" s="1"/>
  <c r="G65" i="39" s="1"/>
  <c r="G23" i="42"/>
  <c r="D32" i="42"/>
  <c r="D34" i="42" s="1"/>
  <c r="G61" i="45"/>
  <c r="G63" i="45" s="1"/>
  <c r="D63" i="45"/>
  <c r="D39" i="45"/>
  <c r="D47" i="47"/>
  <c r="G66" i="42"/>
  <c r="G72" i="42" s="1"/>
  <c r="G18" i="42" s="1"/>
  <c r="G69" i="47"/>
  <c r="D71" i="47"/>
  <c r="C18" i="47" s="1"/>
  <c r="G47" i="47" l="1"/>
  <c r="D66" i="47"/>
  <c r="D72" i="47" s="1"/>
  <c r="D18" i="47" s="1"/>
  <c r="G30" i="49"/>
  <c r="G38" i="51"/>
  <c r="G39" i="45"/>
  <c r="G58" i="45" s="1"/>
  <c r="G64" i="45" s="1"/>
  <c r="D58" i="45"/>
  <c r="D64" i="45" s="1"/>
  <c r="D61" i="49"/>
  <c r="D69" i="51"/>
  <c r="G71" i="47"/>
  <c r="A18" i="42"/>
  <c r="D73" i="42"/>
  <c r="G32" i="42"/>
  <c r="G34" i="42" s="1"/>
  <c r="G73" i="42" s="1"/>
  <c r="D14" i="45"/>
  <c r="D23" i="47"/>
  <c r="D59" i="61"/>
  <c r="G23" i="47" l="1"/>
  <c r="D32" i="47"/>
  <c r="D34" i="47" s="1"/>
  <c r="D38" i="55"/>
  <c r="D30" i="53"/>
  <c r="G59" i="61"/>
  <c r="G61" i="49"/>
  <c r="G63" i="49" s="1"/>
  <c r="D63" i="49"/>
  <c r="G14" i="45"/>
  <c r="G23" i="45" s="1"/>
  <c r="G25" i="45" s="1"/>
  <c r="G65" i="45" s="1"/>
  <c r="D23" i="45"/>
  <c r="D25" i="45" s="1"/>
  <c r="D65" i="45" s="1"/>
  <c r="G69" i="51"/>
  <c r="D71" i="51"/>
  <c r="C18" i="51" s="1"/>
  <c r="D47" i="51"/>
  <c r="D39" i="49"/>
  <c r="G66" i="47"/>
  <c r="G72" i="47" s="1"/>
  <c r="G18" i="47" s="1"/>
  <c r="G30" i="53" l="1"/>
  <c r="G38" i="55"/>
  <c r="G39" i="49"/>
  <c r="G58" i="49" s="1"/>
  <c r="D58" i="49"/>
  <c r="D64" i="49" s="1"/>
  <c r="G64" i="49"/>
  <c r="G47" i="51"/>
  <c r="D66" i="51"/>
  <c r="D72" i="51" s="1"/>
  <c r="D18" i="51" s="1"/>
  <c r="D73" i="47"/>
  <c r="A18" i="47"/>
  <c r="D69" i="55"/>
  <c r="D61" i="53"/>
  <c r="G71" i="51"/>
  <c r="D23" i="51"/>
  <c r="D14" i="49"/>
  <c r="G32" i="47"/>
  <c r="G34" i="47" s="1"/>
  <c r="G73" i="47" s="1"/>
  <c r="D30" i="57" l="1"/>
  <c r="D38" i="59"/>
  <c r="D32" i="51"/>
  <c r="D34" i="51" s="1"/>
  <c r="G23" i="51"/>
  <c r="G61" i="53"/>
  <c r="G63" i="53" s="1"/>
  <c r="D63" i="53"/>
  <c r="G69" i="55"/>
  <c r="D71" i="55"/>
  <c r="C18" i="55" s="1"/>
  <c r="G14" i="49"/>
  <c r="G23" i="49" s="1"/>
  <c r="G25" i="49" s="1"/>
  <c r="G65" i="49" s="1"/>
  <c r="D23" i="49"/>
  <c r="D25" i="49" s="1"/>
  <c r="D65" i="49" s="1"/>
  <c r="D47" i="55"/>
  <c r="D39" i="53"/>
  <c r="G66" i="51"/>
  <c r="G72" i="51" s="1"/>
  <c r="G18" i="51" s="1"/>
  <c r="D14" i="53" l="1"/>
  <c r="D23" i="55"/>
  <c r="G32" i="51"/>
  <c r="G34" i="51" s="1"/>
  <c r="G73" i="51" s="1"/>
  <c r="G39" i="53"/>
  <c r="G58" i="53" s="1"/>
  <c r="G64" i="53" s="1"/>
  <c r="D58" i="53"/>
  <c r="D64" i="53" s="1"/>
  <c r="D73" i="51"/>
  <c r="A18" i="51"/>
  <c r="G47" i="55"/>
  <c r="D66" i="55"/>
  <c r="D72" i="55" s="1"/>
  <c r="D18" i="55" s="1"/>
  <c r="D61" i="57"/>
  <c r="D69" i="59"/>
  <c r="G71" i="55"/>
  <c r="G38" i="59"/>
  <c r="G30" i="57"/>
  <c r="D23" i="53" l="1"/>
  <c r="D25" i="53" s="1"/>
  <c r="D65" i="53" s="1"/>
  <c r="G14" i="53"/>
  <c r="G23" i="53" s="1"/>
  <c r="G25" i="53" s="1"/>
  <c r="G65" i="53" s="1"/>
  <c r="G61" i="57"/>
  <c r="G63" i="57" s="1"/>
  <c r="D63" i="57"/>
  <c r="G69" i="59"/>
  <c r="D71" i="59"/>
  <c r="C18" i="59" s="1"/>
  <c r="D39" i="57"/>
  <c r="D47" i="59"/>
  <c r="G66" i="55"/>
  <c r="G72" i="55" s="1"/>
  <c r="G18" i="55" s="1"/>
  <c r="D30" i="61"/>
  <c r="G23" i="55"/>
  <c r="D32" i="55"/>
  <c r="D34" i="55" s="1"/>
  <c r="A18" i="55" l="1"/>
  <c r="D73" i="55"/>
  <c r="D23" i="59"/>
  <c r="D14" i="57"/>
  <c r="G32" i="55"/>
  <c r="G34" i="55" s="1"/>
  <c r="G73" i="55" s="1"/>
  <c r="D61" i="61"/>
  <c r="G71" i="59"/>
  <c r="G47" i="59"/>
  <c r="D66" i="59"/>
  <c r="D72" i="59" s="1"/>
  <c r="D18" i="59" s="1"/>
  <c r="G39" i="57"/>
  <c r="G58" i="57" s="1"/>
  <c r="G64" i="57" s="1"/>
  <c r="D58" i="57"/>
  <c r="D64" i="57" s="1"/>
  <c r="G30" i="61"/>
  <c r="G61" i="61" l="1"/>
  <c r="G63" i="61" s="1"/>
  <c r="D63" i="61"/>
  <c r="D32" i="59"/>
  <c r="D34" i="59" s="1"/>
  <c r="G23" i="59"/>
  <c r="D39" i="61"/>
  <c r="G66" i="59"/>
  <c r="G72" i="59" s="1"/>
  <c r="G18" i="59" s="1"/>
  <c r="G14" i="57"/>
  <c r="G23" i="57" s="1"/>
  <c r="G25" i="57" s="1"/>
  <c r="G65" i="57" s="1"/>
  <c r="D23" i="57"/>
  <c r="D25" i="57" s="1"/>
  <c r="D65" i="57" s="1"/>
  <c r="G39" i="61" l="1"/>
  <c r="G58" i="61" s="1"/>
  <c r="G64" i="61" s="1"/>
  <c r="D58" i="61"/>
  <c r="D64" i="61" s="1"/>
  <c r="D14" i="61"/>
  <c r="G32" i="59"/>
  <c r="G34" i="59" s="1"/>
  <c r="G73" i="59" s="1"/>
  <c r="D73" i="59"/>
  <c r="A18" i="59"/>
  <c r="G14" i="61" l="1"/>
  <c r="G23" i="61" s="1"/>
  <c r="G25" i="61" s="1"/>
  <c r="G65" i="61" s="1"/>
  <c r="D23" i="61"/>
  <c r="D25" i="61" s="1"/>
  <c r="D65" i="6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parkerj</author>
  </authors>
  <commentList>
    <comment ref="E1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NOTE:
This is a comment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C9" authorId="0" shapeId="0" xr:uid="{00000000-0006-0000-0100-000001000000}">
      <text>
        <r>
          <rPr>
            <b/>
            <sz val="10"/>
            <color indexed="81"/>
            <rFont val="Arial"/>
            <family val="2"/>
          </rPr>
          <t xml:space="preserve">Type </t>
        </r>
        <r>
          <rPr>
            <sz val="10"/>
            <color indexed="81"/>
            <rFont val="Arial"/>
            <family val="2"/>
          </rPr>
          <t xml:space="preserve">your </t>
        </r>
        <r>
          <rPr>
            <b/>
            <sz val="10"/>
            <color indexed="81"/>
            <rFont val="Arial"/>
            <family val="2"/>
          </rPr>
          <t xml:space="preserve">County </t>
        </r>
        <r>
          <rPr>
            <sz val="10"/>
            <color indexed="81"/>
            <rFont val="Arial"/>
            <family val="2"/>
          </rPr>
          <t>or</t>
        </r>
        <r>
          <rPr>
            <b/>
            <sz val="10"/>
            <color indexed="81"/>
            <rFont val="Arial"/>
            <family val="2"/>
          </rPr>
          <t xml:space="preserve"> District HERE.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03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</t>
        </r>
        <r>
          <rPr>
            <b/>
            <sz val="11"/>
            <color indexed="81"/>
            <rFont val="Tahoma"/>
            <family val="2"/>
          </rPr>
          <t>10%</t>
        </r>
        <r>
          <rPr>
            <sz val="11"/>
            <color indexed="81"/>
            <rFont val="Tahoma"/>
            <family val="2"/>
          </rPr>
          <t xml:space="preserve">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03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03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03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05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07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</t>
        </r>
        <r>
          <rPr>
            <b/>
            <sz val="11"/>
            <color indexed="81"/>
            <rFont val="Tahoma"/>
            <family val="2"/>
          </rPr>
          <t>10%</t>
        </r>
        <r>
          <rPr>
            <sz val="11"/>
            <color indexed="81"/>
            <rFont val="Tahoma"/>
            <family val="2"/>
          </rPr>
          <t xml:space="preserve">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07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07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07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09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0B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</t>
        </r>
        <r>
          <rPr>
            <b/>
            <sz val="11"/>
            <color indexed="81"/>
            <rFont val="Tahoma"/>
            <family val="2"/>
          </rPr>
          <t>10%</t>
        </r>
        <r>
          <rPr>
            <sz val="11"/>
            <color indexed="81"/>
            <rFont val="Tahoma"/>
            <family val="2"/>
          </rPr>
          <t xml:space="preserve">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0B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0B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0B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0D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0F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</t>
        </r>
        <r>
          <rPr>
            <b/>
            <sz val="11"/>
            <color indexed="81"/>
            <rFont val="Tahoma"/>
            <family val="2"/>
          </rPr>
          <t>10%</t>
        </r>
        <r>
          <rPr>
            <sz val="11"/>
            <color indexed="81"/>
            <rFont val="Tahoma"/>
            <family val="2"/>
          </rPr>
          <t xml:space="preserve">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0F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0F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0F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11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13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</t>
        </r>
        <r>
          <rPr>
            <b/>
            <sz val="11"/>
            <color indexed="81"/>
            <rFont val="Tahoma"/>
            <family val="2"/>
          </rPr>
          <t>10%</t>
        </r>
        <r>
          <rPr>
            <sz val="11"/>
            <color indexed="81"/>
            <rFont val="Tahoma"/>
            <family val="2"/>
          </rPr>
          <t xml:space="preserve">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13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13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13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15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17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</t>
        </r>
        <r>
          <rPr>
            <b/>
            <sz val="11"/>
            <color indexed="81"/>
            <rFont val="Tahoma"/>
            <family val="2"/>
          </rPr>
          <t>10%</t>
        </r>
        <r>
          <rPr>
            <sz val="11"/>
            <color indexed="81"/>
            <rFont val="Tahoma"/>
            <family val="2"/>
          </rPr>
          <t xml:space="preserve">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17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17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17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19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1B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</t>
        </r>
        <r>
          <rPr>
            <b/>
            <sz val="11"/>
            <color indexed="81"/>
            <rFont val="Tahoma"/>
            <family val="2"/>
          </rPr>
          <t>10%</t>
        </r>
        <r>
          <rPr>
            <sz val="11"/>
            <color indexed="81"/>
            <rFont val="Tahoma"/>
            <family val="2"/>
          </rPr>
          <t xml:space="preserve">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1B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1B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1B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1D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1F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</t>
        </r>
        <r>
          <rPr>
            <b/>
            <sz val="11"/>
            <color indexed="81"/>
            <rFont val="Tahoma"/>
            <family val="2"/>
          </rPr>
          <t>10%</t>
        </r>
        <r>
          <rPr>
            <sz val="11"/>
            <color indexed="81"/>
            <rFont val="Tahoma"/>
            <family val="2"/>
          </rPr>
          <t xml:space="preserve">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1F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1F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1F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21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23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</t>
        </r>
        <r>
          <rPr>
            <b/>
            <sz val="11"/>
            <color indexed="81"/>
            <rFont val="Tahoma"/>
            <family val="2"/>
          </rPr>
          <t>10%</t>
        </r>
        <r>
          <rPr>
            <sz val="11"/>
            <color indexed="81"/>
            <rFont val="Tahoma"/>
            <family val="2"/>
          </rPr>
          <t xml:space="preserve">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23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23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23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25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27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</t>
        </r>
        <r>
          <rPr>
            <b/>
            <sz val="11"/>
            <color indexed="81"/>
            <rFont val="Tahoma"/>
            <family val="2"/>
          </rPr>
          <t>10%</t>
        </r>
        <r>
          <rPr>
            <sz val="11"/>
            <color indexed="81"/>
            <rFont val="Tahoma"/>
            <family val="2"/>
          </rPr>
          <t xml:space="preserve">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27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27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27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29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2B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</t>
        </r>
        <r>
          <rPr>
            <b/>
            <sz val="11"/>
            <color indexed="81"/>
            <rFont val="Tahoma"/>
            <family val="2"/>
          </rPr>
          <t>10%</t>
        </r>
        <r>
          <rPr>
            <sz val="11"/>
            <color indexed="81"/>
            <rFont val="Tahoma"/>
            <family val="2"/>
          </rPr>
          <t xml:space="preserve">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2B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2B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2B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2D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2F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</t>
        </r>
        <r>
          <rPr>
            <b/>
            <sz val="11"/>
            <color indexed="81"/>
            <rFont val="Tahoma"/>
            <family val="2"/>
          </rPr>
          <t>10%</t>
        </r>
        <r>
          <rPr>
            <sz val="11"/>
            <color indexed="81"/>
            <rFont val="Tahoma"/>
            <family val="2"/>
          </rPr>
          <t xml:space="preserve">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2F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2F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2F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1" authorId="0" shapeId="0" xr:uid="{00000000-0006-0000-3100-000001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64" authorId="0" shapeId="0" xr:uid="{00000000-0006-0000-3100-000002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65" authorId="1" shapeId="0" xr:uid="{00000000-0006-0000-3100-000003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sharedStrings.xml><?xml version="1.0" encoding="utf-8"?>
<sst xmlns="http://schemas.openxmlformats.org/spreadsheetml/2006/main" count="2195" uniqueCount="170">
  <si>
    <t>Description</t>
  </si>
  <si>
    <t>Interest Earnings</t>
  </si>
  <si>
    <t>Insurance</t>
  </si>
  <si>
    <t>Other Sources</t>
  </si>
  <si>
    <t>TOTAL RECEIPTS</t>
  </si>
  <si>
    <t>Personal Services</t>
  </si>
  <si>
    <t>Operating Expense</t>
  </si>
  <si>
    <t>Travel &amp; Per Diem</t>
  </si>
  <si>
    <t>Communication Serv</t>
  </si>
  <si>
    <t>Freight Services</t>
  </si>
  <si>
    <t>Utility Service</t>
  </si>
  <si>
    <t>Rentals &amp; Leases</t>
  </si>
  <si>
    <t>Other Charges</t>
  </si>
  <si>
    <t>Office Supplies</t>
  </si>
  <si>
    <t>Gasoline/Oil/Lube</t>
  </si>
  <si>
    <t>Chemicals</t>
  </si>
  <si>
    <t>Protective Clothing</t>
  </si>
  <si>
    <t>Misc. Supplies</t>
  </si>
  <si>
    <t>Tools &amp; Implements</t>
  </si>
  <si>
    <t>Publications &amp; Dues</t>
  </si>
  <si>
    <t>Capital Outlay</t>
  </si>
  <si>
    <t>State Grant</t>
  </si>
  <si>
    <t>Loans</t>
  </si>
  <si>
    <t>Ad Valorem (Current/Delinquent)</t>
  </si>
  <si>
    <t>Equipment Rentals</t>
  </si>
  <si>
    <t>Grants and Donations</t>
  </si>
  <si>
    <t>Equipment and/or Other Sales</t>
  </si>
  <si>
    <t>Printing and Binding</t>
  </si>
  <si>
    <t>Promotional Activities</t>
  </si>
  <si>
    <t>Principal</t>
  </si>
  <si>
    <t>Interest</t>
  </si>
  <si>
    <t>Contingency (Current Year)</t>
  </si>
  <si>
    <t>Payment of Prior Year Accounts</t>
  </si>
  <si>
    <t>Reserves - Future Capital Outlay</t>
  </si>
  <si>
    <t>Reserves - Self-Insurance</t>
  </si>
  <si>
    <t>Reserves - Sick and Annual Leave</t>
  </si>
  <si>
    <t>Beginning Fund Balance</t>
  </si>
  <si>
    <t>Total Budgetary Receipts &amp; Balances</t>
  </si>
  <si>
    <t>Uniform Accounting System Transaction</t>
  </si>
  <si>
    <t>TOTAL BUDGET AND CHANGES</t>
  </si>
  <si>
    <t>Reserves - Cash Balance to be Carried Forward</t>
  </si>
  <si>
    <t>ESTIMATED RECEIPTS</t>
  </si>
  <si>
    <t>Total Available Cash and Receipts</t>
  </si>
  <si>
    <t>Present Budget</t>
  </si>
  <si>
    <t>Increase Request</t>
  </si>
  <si>
    <t>Decrease Request</t>
  </si>
  <si>
    <t>Revised Budget</t>
  </si>
  <si>
    <t xml:space="preserve">BUDGETED RECEIPTS                                                                                                                                                                                                                                             </t>
  </si>
  <si>
    <t>Fiscal Year:</t>
  </si>
  <si>
    <t xml:space="preserve">Date: </t>
  </si>
  <si>
    <t xml:space="preserve">TOTAL RESERVES </t>
  </si>
  <si>
    <t xml:space="preserve">Training </t>
  </si>
  <si>
    <t>Aids to Government Agencies</t>
  </si>
  <si>
    <t>Other Grants and Aids</t>
  </si>
  <si>
    <t>Division of Agricultural Environmental Services</t>
  </si>
  <si>
    <t xml:space="preserve">BUDGETED EXPENDITURES </t>
  </si>
  <si>
    <t>Florida Department of Agriculture and Consumer Services</t>
  </si>
  <si>
    <t xml:space="preserve">                              </t>
  </si>
  <si>
    <t xml:space="preserve">ARTHROPOD CONTROL BUDGET AMENDMENT </t>
  </si>
  <si>
    <r>
      <t xml:space="preserve">          </t>
    </r>
    <r>
      <rPr>
        <b/>
        <sz val="9"/>
        <rFont val="Arial"/>
        <family val="2"/>
      </rPr>
      <t xml:space="preserve"> NOTE:</t>
    </r>
    <r>
      <rPr>
        <sz val="9"/>
        <rFont val="Arial"/>
        <family val="2"/>
      </rPr>
      <t xml:space="preserve">  The budget cannot be amended to show an increase in receipts over the amount budgeted unless authorized.</t>
    </r>
  </si>
  <si>
    <r>
      <t xml:space="preserve"> NOTE:   </t>
    </r>
    <r>
      <rPr>
        <sz val="10"/>
        <rFont val="Arial"/>
        <family val="2"/>
      </rPr>
      <t>Total increase must equal total decrease, unless the total "Present Budget" is revised.</t>
    </r>
  </si>
  <si>
    <t>ACCT NO</t>
  </si>
  <si>
    <t>Amendment No.</t>
  </si>
  <si>
    <t>SIGNED:___________________________________________</t>
  </si>
  <si>
    <r>
      <t>SIGNED:________________________________</t>
    </r>
    <r>
      <rPr>
        <sz val="9"/>
        <rFont val="Arial"/>
        <family val="2"/>
      </rPr>
      <t>___________</t>
    </r>
  </si>
  <si>
    <r>
      <t>I certify that the budget shown was adopted on this</t>
    </r>
    <r>
      <rPr>
        <sz val="9"/>
        <rFont val="Arial"/>
        <family val="2"/>
      </rPr>
      <t>_________Day of___________________20</t>
    </r>
    <r>
      <rPr>
        <u/>
        <sz val="9"/>
        <rFont val="Arial"/>
        <family val="2"/>
      </rPr>
      <t>____________</t>
    </r>
  </si>
  <si>
    <t>TOTAL BUDGETARY EXPENDITURES AND RESERVES BALANCES</t>
  </si>
  <si>
    <t>TOTAL RESERVES ENDING BALANCE</t>
  </si>
  <si>
    <r>
      <t>Reserves -</t>
    </r>
    <r>
      <rPr>
        <sz val="8"/>
        <rFont val="Arial"/>
        <family val="2"/>
      </rPr>
      <t xml:space="preserve"> Sick and Annual Leave Trans Out</t>
    </r>
  </si>
  <si>
    <r>
      <t xml:space="preserve">Reserves - </t>
    </r>
    <r>
      <rPr>
        <sz val="8"/>
        <rFont val="Arial"/>
        <family val="2"/>
      </rPr>
      <t>Cash Balance to be Carried Forward</t>
    </r>
  </si>
  <si>
    <r>
      <t xml:space="preserve">Reserves - </t>
    </r>
    <r>
      <rPr>
        <sz val="8"/>
        <rFont val="Arial"/>
        <family val="2"/>
      </rPr>
      <t>Self-Insurance</t>
    </r>
  </si>
  <si>
    <r>
      <t xml:space="preserve">Reserves - </t>
    </r>
    <r>
      <rPr>
        <sz val="8"/>
        <rFont val="Arial"/>
        <family val="2"/>
      </rPr>
      <t>Future Capital Outlay</t>
    </r>
  </si>
  <si>
    <t>Training</t>
  </si>
  <si>
    <t>STATE</t>
  </si>
  <si>
    <t>LOCAL</t>
  </si>
  <si>
    <t>TOTAL</t>
  </si>
  <si>
    <t>Acct #</t>
  </si>
  <si>
    <t>EXPENDITURES</t>
  </si>
  <si>
    <t>RECEIPTS</t>
  </si>
  <si>
    <t xml:space="preserve">FISCAL YEAR: </t>
  </si>
  <si>
    <t xml:space="preserve">County or District </t>
  </si>
  <si>
    <t>By submission of this monthly report of receipts, expenditures, and balances, I attest it is true and correct.</t>
  </si>
  <si>
    <t xml:space="preserve">TOTAL RESERVES ENDING BALANCE                        </t>
  </si>
  <si>
    <t>Expended</t>
  </si>
  <si>
    <t>to Date</t>
  </si>
  <si>
    <t>Expenditures</t>
  </si>
  <si>
    <t>Balance to Be</t>
  </si>
  <si>
    <t>Expenditures Year</t>
  </si>
  <si>
    <t>Monthly</t>
  </si>
  <si>
    <t>Budgeted</t>
  </si>
  <si>
    <t>Uniform Accounting System           Transaction Code</t>
  </si>
  <si>
    <t>Total Receipts &amp; Balance</t>
  </si>
  <si>
    <t>BEGINNING FUND BALANCE</t>
  </si>
  <si>
    <t>Collected</t>
  </si>
  <si>
    <t>Receipts</t>
  </si>
  <si>
    <t>Receipts Year</t>
  </si>
  <si>
    <t>DESCRIPTION</t>
  </si>
  <si>
    <t>MONTH:</t>
  </si>
  <si>
    <t>COUNTY/ DISTRICT</t>
  </si>
  <si>
    <t>October</t>
  </si>
  <si>
    <t xml:space="preserve">District hereby submits to the Department of Agriculture and Consumer Services, </t>
  </si>
  <si>
    <t>APPROVED:_____________________________________________________</t>
  </si>
  <si>
    <t>Board of Commissioners for</t>
  </si>
  <si>
    <r>
      <t xml:space="preserve">NAME SOURCE OF INCREASE: </t>
    </r>
    <r>
      <rPr>
        <b/>
        <sz val="7"/>
        <rFont val="Arial"/>
        <family val="2"/>
      </rPr>
      <t>(Explain Decrease)</t>
    </r>
  </si>
  <si>
    <t>TOTAL BUDGETARY EXPENDITURES and BALANCES</t>
  </si>
  <si>
    <r>
      <rPr>
        <sz val="9"/>
        <rFont val="Arial"/>
        <family val="2"/>
      </rPr>
      <t>Amending:  Local Funds</t>
    </r>
    <r>
      <rPr>
        <b/>
        <u/>
        <sz val="9"/>
        <rFont val="Arial"/>
        <family val="2"/>
      </rPr>
      <t xml:space="preserve">  X  </t>
    </r>
    <r>
      <rPr>
        <sz val="9"/>
        <rFont val="Arial"/>
        <family val="2"/>
      </rPr>
      <t>State Funds</t>
    </r>
    <r>
      <rPr>
        <u/>
        <sz val="9"/>
        <rFont val="Arial"/>
        <family val="2"/>
      </rPr>
      <t xml:space="preserve">  </t>
    </r>
    <r>
      <rPr>
        <b/>
        <u/>
        <sz val="9"/>
        <rFont val="Arial"/>
        <family val="2"/>
      </rPr>
      <t xml:space="preserve">  </t>
    </r>
    <r>
      <rPr>
        <sz val="9"/>
        <rFont val="Arial"/>
        <family val="2"/>
      </rPr>
      <t>(Check appropriate fund account to be amended.  Use a separate form for each fund).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 xml:space="preserve">  The </t>
    </r>
  </si>
  <si>
    <t>LOCAL FUNDS RECEIPTS AND BALANCES</t>
  </si>
  <si>
    <t>LOCAL FUNDS EXPENDITURES AND BALANCES</t>
  </si>
  <si>
    <t>Reserves</t>
  </si>
  <si>
    <t>November</t>
  </si>
  <si>
    <t>December</t>
  </si>
  <si>
    <t>February</t>
  </si>
  <si>
    <t>January</t>
  </si>
  <si>
    <t>March</t>
  </si>
  <si>
    <t>April</t>
  </si>
  <si>
    <t>May</t>
  </si>
  <si>
    <t>June</t>
  </si>
  <si>
    <t>July</t>
  </si>
  <si>
    <t>August</t>
  </si>
  <si>
    <t>September</t>
  </si>
  <si>
    <t xml:space="preserve">ENDING FUND BALANCE </t>
  </si>
  <si>
    <t>Personal Services Benefits</t>
  </si>
  <si>
    <r>
      <rPr>
        <sz val="8"/>
        <rFont val="Arial"/>
        <family val="2"/>
      </rPr>
      <t>DATE</t>
    </r>
    <r>
      <rPr>
        <sz val="10"/>
        <rFont val="Arial"/>
        <family val="2"/>
      </rPr>
      <t>______________________</t>
    </r>
  </si>
  <si>
    <t xml:space="preserve">       Chairman of the Board, or Clerk of Circuit Court</t>
  </si>
  <si>
    <t>Director Signature</t>
  </si>
  <si>
    <t>Date</t>
  </si>
  <si>
    <t>TOTAL BUDGET AND CHARGES</t>
  </si>
  <si>
    <t>Personal Service Benefits</t>
  </si>
  <si>
    <t xml:space="preserve">Repairs &amp; Maintenance </t>
  </si>
  <si>
    <t>Misc./Refunds (prior yr expenditures)</t>
  </si>
  <si>
    <t>Repairs &amp; Maintenance</t>
  </si>
  <si>
    <t>Communication Services</t>
  </si>
  <si>
    <t>Reserves -Cash Balance to be Carried Forward</t>
  </si>
  <si>
    <t>Chairman of the Board, or Clerk of Circuit Court</t>
  </si>
  <si>
    <r>
      <rPr>
        <b/>
        <sz val="9"/>
        <rFont val="Arial"/>
        <family val="2"/>
      </rPr>
      <t xml:space="preserve">NAME SOURCE OF INCREASE: </t>
    </r>
    <r>
      <rPr>
        <b/>
        <sz val="7"/>
        <rFont val="Arial"/>
        <family val="2"/>
      </rPr>
      <t>(Explain Decrease)</t>
    </r>
  </si>
  <si>
    <t xml:space="preserve">A STATEMENT EXPLAINING AND JUSTIFYING THE PROPOSED CHANGES SHOULD ACCOMPANY EACH APPLICATION FOR BUDGET AMENDMENT.  USE PAGE TWO FOR THIS PURPOSE. </t>
  </si>
  <si>
    <t>A STATEMENT EXPLAINING AND JUSTIFYING THE PROPOSED CHANGES SHOULD ACCOMPANY EACH APPLICATION FOR BUDGET AMENDMENT.  USE PAGE TWO FOR THIS PURPOSE.</t>
  </si>
  <si>
    <t>budget amendment tabs #1, 2, or 3…. Use budget amendment tab #4 for December adjustments)</t>
  </si>
  <si>
    <t>The workbook has embedded comments at certain cells that provide information on some budget restrictions/constraints.</t>
  </si>
  <si>
    <t>Look for the red cell corner</t>
  </si>
  <si>
    <t>(rest your cursor in the cell to the left to see an example comment.)</t>
  </si>
  <si>
    <t>DO NOT use an EARLIER amendment tab than the latest monthly financial - (ex - IF you have filed December State and Local Monthly financials, DO NOT use either</t>
  </si>
  <si>
    <t>A district would process EITHER a STATE and/or LOCAL amendment to make changes to the budget (if needed - if NOT needed - skip the amendments);</t>
  </si>
  <si>
    <t>and enter your STATE and/or LOCAL receipts and expenditures into the monthly financials.</t>
  </si>
  <si>
    <r>
      <t xml:space="preserve">AFTER a STATE and/or LOCAL </t>
    </r>
    <r>
      <rPr>
        <u/>
        <sz val="10"/>
        <rFont val="Arial"/>
        <family val="2"/>
      </rPr>
      <t>monthly financial is filed</t>
    </r>
    <r>
      <rPr>
        <sz val="10"/>
        <rFont val="Arial"/>
        <family val="2"/>
      </rPr>
      <t>, you would use the next available STATE and/or LOCAL amendment form (as needed) to make adjustments to the budget.</t>
    </r>
  </si>
  <si>
    <t>If you use this STATE and LOCAL COMBINED workbook - you do NOT have to use the other workbooks (STATE only or LOCAL only). This workbook IS BOTH the STATE and LOCAL workbooks combined.</t>
  </si>
  <si>
    <t>The Annl Cert. Bud-13617 is where the district will enter their beginning STATE/LOCAL budget amounts</t>
  </si>
  <si>
    <t xml:space="preserve">The workbook design is to start with an approved STATE/LOCAL budget; </t>
  </si>
  <si>
    <t>TO UPDATE FISCAL YEAR</t>
  </si>
  <si>
    <t>Modify cell E9 on Annl Cert. Bud-13617 tab (long format required - ex. OCTOBER 1, 2013  - SEPTEMBER 30, 2014)</t>
  </si>
  <si>
    <t>Revisions</t>
  </si>
  <si>
    <t>New Department seal/logo; Created ability for users to modify fiscal year</t>
  </si>
  <si>
    <t>Updated addresses due to reorg</t>
  </si>
  <si>
    <t>Updated address in Submit To box, form revision date, and program title.</t>
  </si>
  <si>
    <t>APPROVED: State of Florida Department of Agriculture and Consumer Services, Mosquito Control Program</t>
  </si>
  <si>
    <t>Mosquito Control Program</t>
  </si>
  <si>
    <t>FDACS-13617  Rev. 07/13</t>
  </si>
  <si>
    <t>for its consideration and approval, the following amendment for the current fiscal year as follows:</t>
  </si>
  <si>
    <t>FDACS-13613  Rev. 07/13</t>
  </si>
  <si>
    <t>FDACS-13663 Rev. 07/13</t>
  </si>
  <si>
    <t>FDACS-13613 Rev. 07/13</t>
  </si>
  <si>
    <t xml:space="preserve">      Mosquito Control Program</t>
  </si>
  <si>
    <t>FDACS -13663 Rev. 07/13</t>
  </si>
  <si>
    <t>2018-2019</t>
  </si>
  <si>
    <t>Rule 5E-13.027, F.A.C.</t>
  </si>
  <si>
    <t>Telephone: (850) 617-7911; Fax (850) 617-7939</t>
  </si>
  <si>
    <t>Updated address in Submit To box, updated Commissioner and rule reference</t>
  </si>
  <si>
    <t>Modify cell E10 on State Bud Amnd(1)-13613 tab (this will be carried throughout all other tabs in worksheet - ex. 2013-2014)</t>
  </si>
  <si>
    <t>ANNUAL CERTIFIED BUDGET FOR ARTHROPOD CONTROL</t>
  </si>
  <si>
    <t>MOSQUITO CONTROL MONTHLY REPORT - LOCAL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</si>
</sst>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2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u/>
      <sz val="9"/>
      <name val="Arial"/>
      <family val="2"/>
    </font>
    <font>
      <b/>
      <sz val="7"/>
      <name val="Arial"/>
      <family val="2"/>
    </font>
    <font>
      <b/>
      <sz val="7.5"/>
      <name val="Arial"/>
      <family val="2"/>
    </font>
    <font>
      <b/>
      <sz val="10"/>
      <color indexed="81"/>
      <name val="Arial"/>
      <family val="2"/>
    </font>
    <font>
      <b/>
      <u/>
      <sz val="11"/>
      <color indexed="81"/>
      <name val="Tahoma"/>
      <family val="2"/>
    </font>
    <font>
      <u/>
      <sz val="11"/>
      <color indexed="81"/>
      <name val="Tahoma"/>
      <family val="2"/>
    </font>
    <font>
      <sz val="10"/>
      <color indexed="81"/>
      <name val="Arial"/>
      <family val="2"/>
    </font>
    <font>
      <sz val="10"/>
      <color indexed="81"/>
      <name val="Tahoma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0"/>
      <name val="Arial"/>
      <family val="2"/>
    </font>
    <font>
      <sz val="9"/>
      <color rgb="FF000000"/>
      <name val="Arial Bold"/>
    </font>
    <font>
      <sz val="9"/>
      <color rgb="FF000000"/>
      <name val="Arial"/>
      <family val="2"/>
    </font>
    <font>
      <sz val="9"/>
      <color theme="0" tint="-4.9989318521683403E-2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23">
    <xf numFmtId="0" fontId="0" fillId="0" borderId="0" xfId="0"/>
    <xf numFmtId="0" fontId="0" fillId="0" borderId="0" xfId="0" applyProtection="1"/>
    <xf numFmtId="0" fontId="5" fillId="2" borderId="0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/>
    <xf numFmtId="0" fontId="0" fillId="0" borderId="0" xfId="0" applyProtection="1">
      <protection locked="0"/>
    </xf>
    <xf numFmtId="0" fontId="0" fillId="0" borderId="0" xfId="0" applyAlignment="1" applyProtection="1">
      <protection locked="0"/>
    </xf>
    <xf numFmtId="4" fontId="5" fillId="0" borderId="0" xfId="0" applyNumberFormat="1" applyFont="1" applyFill="1" applyBorder="1" applyAlignment="1" applyProtection="1">
      <alignment horizontal="center"/>
      <protection locked="0"/>
    </xf>
    <xf numFmtId="4" fontId="0" fillId="0" borderId="0" xfId="0" applyNumberFormat="1" applyProtection="1">
      <protection locked="0"/>
    </xf>
    <xf numFmtId="0" fontId="5" fillId="2" borderId="0" xfId="0" applyFont="1" applyFill="1" applyBorder="1" applyAlignment="1" applyProtection="1"/>
    <xf numFmtId="14" fontId="6" fillId="0" borderId="1" xfId="0" applyNumberFormat="1" applyFont="1" applyBorder="1" applyAlignment="1" applyProtection="1">
      <protection locked="0"/>
    </xf>
    <xf numFmtId="0" fontId="6" fillId="0" borderId="0" xfId="0" applyFont="1" applyAlignment="1" applyProtection="1">
      <alignment horizontal="right"/>
    </xf>
    <xf numFmtId="0" fontId="6" fillId="0" borderId="0" xfId="0" applyFont="1" applyAlignme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44" fontId="6" fillId="0" borderId="2" xfId="1" applyFont="1" applyFill="1" applyBorder="1" applyAlignment="1" applyProtection="1">
      <alignment horizontal="right"/>
      <protection locked="0"/>
    </xf>
    <xf numFmtId="0" fontId="3" fillId="3" borderId="2" xfId="0" applyFont="1" applyFill="1" applyBorder="1" applyAlignment="1" applyProtection="1">
      <alignment horizontal="center" vertical="center" shrinkToFit="1"/>
    </xf>
    <xf numFmtId="0" fontId="3" fillId="3" borderId="3" xfId="0" applyFont="1" applyFill="1" applyBorder="1" applyAlignment="1" applyProtection="1">
      <alignment horizontal="center" vertical="center" shrinkToFit="1"/>
    </xf>
    <xf numFmtId="0" fontId="0" fillId="0" borderId="0" xfId="0" applyAlignment="1" applyProtection="1">
      <alignment vertical="top"/>
      <protection locked="0"/>
    </xf>
    <xf numFmtId="0" fontId="0" fillId="0" borderId="4" xfId="0" applyBorder="1" applyAlignment="1"/>
    <xf numFmtId="0" fontId="5" fillId="0" borderId="4" xfId="0" applyFont="1" applyBorder="1" applyAlignment="1" applyProtection="1">
      <alignment vertical="center" wrapText="1"/>
      <protection locked="0"/>
    </xf>
    <xf numFmtId="44" fontId="6" fillId="3" borderId="3" xfId="1" applyFont="1" applyFill="1" applyBorder="1" applyAlignment="1" applyProtection="1">
      <alignment horizontal="right"/>
      <protection locked="0"/>
    </xf>
    <xf numFmtId="0" fontId="0" fillId="2" borderId="0" xfId="0" applyFill="1" applyProtection="1"/>
    <xf numFmtId="0" fontId="5" fillId="3" borderId="6" xfId="0" applyFont="1" applyFill="1" applyBorder="1" applyAlignment="1" applyProtection="1">
      <alignment horizontal="center"/>
    </xf>
    <xf numFmtId="0" fontId="5" fillId="3" borderId="7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right"/>
    </xf>
    <xf numFmtId="0" fontId="6" fillId="0" borderId="0" xfId="0" applyFont="1" applyBorder="1" applyAlignment="1" applyProtection="1">
      <protection locked="0"/>
    </xf>
    <xf numFmtId="0" fontId="6" fillId="0" borderId="0" xfId="0" applyFont="1" applyProtection="1"/>
    <xf numFmtId="0" fontId="4" fillId="0" borderId="0" xfId="0" applyFont="1" applyProtection="1"/>
    <xf numFmtId="0" fontId="0" fillId="0" borderId="0" xfId="0" applyFill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0" fillId="0" borderId="0" xfId="0" applyBorder="1" applyAlignment="1" applyProtection="1">
      <protection locked="0"/>
    </xf>
    <xf numFmtId="0" fontId="6" fillId="0" borderId="0" xfId="0" applyFont="1" applyBorder="1" applyAlignment="1" applyProtection="1">
      <alignment horizontal="right"/>
      <protection locked="0"/>
    </xf>
    <xf numFmtId="0" fontId="0" fillId="2" borderId="0" xfId="0" applyFill="1" applyBorder="1" applyProtection="1">
      <protection locked="0"/>
    </xf>
    <xf numFmtId="0" fontId="6" fillId="2" borderId="0" xfId="0" applyFont="1" applyFill="1" applyAlignment="1" applyProtection="1">
      <protection locked="0"/>
    </xf>
    <xf numFmtId="0" fontId="0" fillId="2" borderId="0" xfId="0" applyFill="1" applyBorder="1" applyProtection="1"/>
    <xf numFmtId="0" fontId="1" fillId="2" borderId="0" xfId="0" applyFont="1" applyFill="1" applyProtection="1"/>
    <xf numFmtId="0" fontId="3" fillId="2" borderId="0" xfId="0" applyFont="1" applyFill="1" applyBorder="1" applyAlignment="1" applyProtection="1">
      <alignment horizontal="left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3" borderId="5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  <protection locked="0"/>
    </xf>
    <xf numFmtId="0" fontId="3" fillId="3" borderId="8" xfId="0" applyFont="1" applyFill="1" applyBorder="1" applyAlignment="1" applyProtection="1">
      <alignment horizontal="center" vertical="center"/>
    </xf>
    <xf numFmtId="0" fontId="5" fillId="0" borderId="0" xfId="0" applyFont="1" applyProtection="1">
      <protection locked="0"/>
    </xf>
    <xf numFmtId="0" fontId="3" fillId="3" borderId="7" xfId="0" applyFont="1" applyFill="1" applyBorder="1" applyAlignment="1" applyProtection="1">
      <alignment horizontal="center"/>
    </xf>
    <xf numFmtId="0" fontId="3" fillId="3" borderId="8" xfId="0" applyFont="1" applyFill="1" applyBorder="1" applyAlignment="1" applyProtection="1">
      <alignment horizontal="center"/>
    </xf>
    <xf numFmtId="0" fontId="3" fillId="0" borderId="0" xfId="0" applyFont="1" applyProtection="1">
      <protection locked="0"/>
    </xf>
    <xf numFmtId="0" fontId="2" fillId="2" borderId="0" xfId="0" applyFont="1" applyFill="1" applyBorder="1" applyAlignment="1" applyProtection="1">
      <alignment horizontal="center" vertical="center"/>
    </xf>
    <xf numFmtId="0" fontId="25" fillId="4" borderId="9" xfId="0" applyFont="1" applyFill="1" applyBorder="1" applyAlignment="1" applyProtection="1">
      <alignment horizontal="center" wrapText="1"/>
    </xf>
    <xf numFmtId="0" fontId="25" fillId="4" borderId="10" xfId="0" applyFont="1" applyFill="1" applyBorder="1" applyAlignment="1" applyProtection="1">
      <alignment horizontal="center" wrapText="1"/>
    </xf>
    <xf numFmtId="0" fontId="25" fillId="4" borderId="11" xfId="0" applyFont="1" applyFill="1" applyBorder="1" applyAlignment="1" applyProtection="1">
      <alignment horizontal="center" wrapText="1"/>
    </xf>
    <xf numFmtId="0" fontId="25" fillId="4" borderId="12" xfId="0" applyFont="1" applyFill="1" applyBorder="1" applyAlignment="1" applyProtection="1">
      <alignment horizontal="center" wrapText="1"/>
    </xf>
    <xf numFmtId="0" fontId="5" fillId="0" borderId="0" xfId="0" applyFont="1" applyBorder="1" applyProtection="1">
      <protection locked="0"/>
    </xf>
    <xf numFmtId="9" fontId="5" fillId="0" borderId="0" xfId="4" applyFont="1" applyBorder="1" applyProtection="1">
      <protection locked="0"/>
    </xf>
    <xf numFmtId="9" fontId="5" fillId="0" borderId="0" xfId="4" applyFont="1" applyFill="1" applyBorder="1" applyProtection="1"/>
    <xf numFmtId="0" fontId="3" fillId="2" borderId="0" xfId="0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horizontal="right"/>
    </xf>
    <xf numFmtId="0" fontId="26" fillId="0" borderId="0" xfId="0" applyFont="1" applyAlignment="1" applyProtection="1">
      <alignment horizontal="right"/>
    </xf>
    <xf numFmtId="0" fontId="2" fillId="0" borderId="0" xfId="0" applyFont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wrapText="1"/>
    </xf>
    <xf numFmtId="0" fontId="0" fillId="2" borderId="0" xfId="0" applyFill="1" applyBorder="1" applyAlignment="1" applyProtection="1">
      <alignment wrapText="1"/>
    </xf>
    <xf numFmtId="0" fontId="3" fillId="3" borderId="6" xfId="0" applyFont="1" applyFill="1" applyBorder="1" applyAlignment="1" applyProtection="1">
      <alignment horizontal="center"/>
    </xf>
    <xf numFmtId="0" fontId="6" fillId="3" borderId="5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3" borderId="8" xfId="0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 applyProtection="1">
      <alignment horizontal="center" vertical="center" shrinkToFit="1"/>
    </xf>
    <xf numFmtId="0" fontId="3" fillId="3" borderId="7" xfId="0" applyFont="1" applyFill="1" applyBorder="1" applyAlignment="1" applyProtection="1">
      <alignment horizontal="center" vertical="center" shrinkToFit="1"/>
    </xf>
    <xf numFmtId="44" fontId="6" fillId="0" borderId="2" xfId="1" applyFont="1" applyFill="1" applyBorder="1" applyProtection="1">
      <protection locked="0"/>
    </xf>
    <xf numFmtId="0" fontId="3" fillId="3" borderId="5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vertical="center"/>
    </xf>
    <xf numFmtId="44" fontId="3" fillId="0" borderId="13" xfId="1" applyFont="1" applyFill="1" applyBorder="1" applyAlignment="1" applyProtection="1">
      <alignment horizontal="left"/>
    </xf>
    <xf numFmtId="0" fontId="5" fillId="3" borderId="6" xfId="0" applyFont="1" applyFill="1" applyBorder="1" applyAlignment="1" applyProtection="1">
      <alignment horizontal="center" wrapText="1"/>
    </xf>
    <xf numFmtId="44" fontId="6" fillId="3" borderId="2" xfId="1" applyFont="1" applyFill="1" applyBorder="1" applyAlignment="1" applyProtection="1">
      <alignment horizontal="right"/>
    </xf>
    <xf numFmtId="44" fontId="6" fillId="0" borderId="2" xfId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44" fontId="6" fillId="3" borderId="2" xfId="1" applyFont="1" applyFill="1" applyBorder="1" applyProtection="1"/>
    <xf numFmtId="44" fontId="6" fillId="3" borderId="3" xfId="1" applyFont="1" applyFill="1" applyBorder="1" applyAlignment="1" applyProtection="1">
      <alignment horizontal="right"/>
    </xf>
    <xf numFmtId="44" fontId="6" fillId="3" borderId="2" xfId="1" applyFont="1" applyFill="1" applyBorder="1" applyAlignment="1" applyProtection="1">
      <alignment horizontal="center"/>
    </xf>
    <xf numFmtId="0" fontId="25" fillId="3" borderId="12" xfId="0" applyFont="1" applyFill="1" applyBorder="1" applyAlignment="1" applyProtection="1">
      <alignment horizontal="center" wrapText="1"/>
    </xf>
    <xf numFmtId="0" fontId="25" fillId="3" borderId="10" xfId="0" applyFont="1" applyFill="1" applyBorder="1" applyAlignment="1" applyProtection="1">
      <alignment horizontal="center" wrapText="1"/>
    </xf>
    <xf numFmtId="44" fontId="2" fillId="0" borderId="13" xfId="1" applyFont="1" applyFill="1" applyBorder="1" applyAlignment="1" applyProtection="1">
      <alignment vertical="top"/>
    </xf>
    <xf numFmtId="44" fontId="2" fillId="0" borderId="10" xfId="1" applyFont="1" applyFill="1" applyBorder="1" applyProtection="1"/>
    <xf numFmtId="44" fontId="2" fillId="0" borderId="9" xfId="1" applyFont="1" applyFill="1" applyBorder="1" applyProtection="1"/>
    <xf numFmtId="49" fontId="2" fillId="0" borderId="1" xfId="0" applyNumberFormat="1" applyFont="1" applyFill="1" applyBorder="1" applyAlignment="1" applyProtection="1">
      <alignment horizontal="left" vertical="center"/>
      <protection locked="0"/>
    </xf>
    <xf numFmtId="49" fontId="2" fillId="0" borderId="1" xfId="0" applyNumberFormat="1" applyFont="1" applyBorder="1" applyAlignment="1" applyProtection="1">
      <alignment horizontal="left" vertical="center"/>
    </xf>
    <xf numFmtId="0" fontId="5" fillId="2" borderId="0" xfId="0" applyFont="1" applyFill="1" applyAlignment="1" applyProtection="1">
      <alignment horizontal="left"/>
    </xf>
    <xf numFmtId="0" fontId="3" fillId="3" borderId="6" xfId="0" applyFont="1" applyFill="1" applyBorder="1" applyAlignment="1" applyProtection="1">
      <alignment horizontal="center" vertical="center"/>
    </xf>
    <xf numFmtId="44" fontId="6" fillId="0" borderId="2" xfId="1" applyFont="1" applyFill="1" applyBorder="1" applyProtection="1"/>
    <xf numFmtId="44" fontId="3" fillId="3" borderId="2" xfId="1" applyFont="1" applyFill="1" applyBorder="1" applyAlignment="1" applyProtection="1">
      <alignment horizontal="left"/>
    </xf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left" vertical="top"/>
    </xf>
    <xf numFmtId="0" fontId="0" fillId="2" borderId="0" xfId="0" applyFill="1" applyAlignment="1" applyProtection="1">
      <alignment horizontal="left" vertical="top"/>
    </xf>
    <xf numFmtId="44" fontId="3" fillId="0" borderId="16" xfId="1" applyFont="1" applyFill="1" applyBorder="1" applyAlignment="1" applyProtection="1">
      <alignment horizontal="left"/>
    </xf>
    <xf numFmtId="0" fontId="0" fillId="2" borderId="0" xfId="0" applyFill="1" applyAlignment="1" applyProtection="1"/>
    <xf numFmtId="44" fontId="3" fillId="3" borderId="13" xfId="1" applyFont="1" applyFill="1" applyBorder="1" applyProtection="1"/>
    <xf numFmtId="44" fontId="3" fillId="3" borderId="16" xfId="1" applyFont="1" applyFill="1" applyBorder="1" applyAlignment="1" applyProtection="1">
      <alignment horizontal="right"/>
    </xf>
    <xf numFmtId="44" fontId="3" fillId="3" borderId="18" xfId="1" applyFont="1" applyFill="1" applyBorder="1" applyAlignment="1" applyProtection="1">
      <alignment horizontal="left"/>
    </xf>
    <xf numFmtId="44" fontId="3" fillId="3" borderId="3" xfId="1" applyFont="1" applyFill="1" applyBorder="1" applyAlignment="1" applyProtection="1">
      <alignment horizontal="left"/>
    </xf>
    <xf numFmtId="44" fontId="3" fillId="3" borderId="3" xfId="1" applyFont="1" applyFill="1" applyBorder="1" applyAlignment="1" applyProtection="1">
      <alignment horizontal="right"/>
    </xf>
    <xf numFmtId="44" fontId="3" fillId="3" borderId="2" xfId="1" applyFont="1" applyFill="1" applyBorder="1" applyAlignment="1" applyProtection="1">
      <alignment horizontal="right"/>
    </xf>
    <xf numFmtId="44" fontId="3" fillId="3" borderId="16" xfId="1" applyFont="1" applyFill="1" applyBorder="1" applyAlignment="1" applyProtection="1">
      <alignment horizontal="left"/>
    </xf>
    <xf numFmtId="0" fontId="5" fillId="0" borderId="4" xfId="0" applyFont="1" applyBorder="1" applyAlignment="1" applyProtection="1">
      <alignment vertical="center" wrapText="1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44" fontId="3" fillId="3" borderId="2" xfId="1" applyFont="1" applyFill="1" applyBorder="1" applyProtection="1"/>
    <xf numFmtId="44" fontId="3" fillId="3" borderId="19" xfId="1" applyFont="1" applyFill="1" applyBorder="1" applyAlignment="1" applyProtection="1">
      <alignment horizontal="right"/>
    </xf>
    <xf numFmtId="44" fontId="3" fillId="3" borderId="18" xfId="1" applyFont="1" applyFill="1" applyBorder="1" applyAlignment="1" applyProtection="1">
      <alignment horizontal="center"/>
    </xf>
    <xf numFmtId="44" fontId="3" fillId="3" borderId="20" xfId="1" applyFont="1" applyFill="1" applyBorder="1" applyAlignment="1" applyProtection="1">
      <alignment horizontal="center"/>
    </xf>
    <xf numFmtId="44" fontId="3" fillId="0" borderId="13" xfId="1" applyFont="1" applyFill="1" applyBorder="1" applyAlignment="1" applyProtection="1">
      <alignment horizontal="center"/>
    </xf>
    <xf numFmtId="44" fontId="3" fillId="0" borderId="16" xfId="1" applyFont="1" applyFill="1" applyBorder="1" applyAlignment="1" applyProtection="1">
      <alignment horizontal="center"/>
    </xf>
    <xf numFmtId="44" fontId="3" fillId="3" borderId="16" xfId="1" applyFont="1" applyFill="1" applyBorder="1" applyProtection="1"/>
    <xf numFmtId="44" fontId="3" fillId="3" borderId="13" xfId="1" applyFont="1" applyFill="1" applyBorder="1" applyAlignment="1" applyProtection="1">
      <alignment horizontal="center"/>
    </xf>
    <xf numFmtId="0" fontId="5" fillId="2" borderId="0" xfId="0" applyFont="1" applyFill="1" applyAlignment="1" applyProtection="1">
      <alignment vertical="top"/>
    </xf>
    <xf numFmtId="8" fontId="6" fillId="0" borderId="2" xfId="1" applyNumberFormat="1" applyFont="1" applyFill="1" applyBorder="1" applyAlignment="1" applyProtection="1">
      <alignment vertical="center"/>
      <protection locked="0"/>
    </xf>
    <xf numFmtId="8" fontId="6" fillId="0" borderId="3" xfId="1" applyNumberFormat="1" applyFont="1" applyFill="1" applyBorder="1" applyAlignment="1" applyProtection="1">
      <alignment vertical="center"/>
      <protection locked="0"/>
    </xf>
    <xf numFmtId="8" fontId="27" fillId="3" borderId="3" xfId="1" applyNumberFormat="1" applyFont="1" applyFill="1" applyBorder="1" applyAlignment="1" applyProtection="1">
      <alignment vertical="center"/>
    </xf>
    <xf numFmtId="8" fontId="6" fillId="5" borderId="2" xfId="1" applyNumberFormat="1" applyFont="1" applyFill="1" applyBorder="1" applyAlignment="1" applyProtection="1">
      <alignment vertical="center"/>
    </xf>
    <xf numFmtId="8" fontId="6" fillId="3" borderId="2" xfId="1" applyNumberFormat="1" applyFont="1" applyFill="1" applyBorder="1" applyAlignment="1" applyProtection="1">
      <alignment vertical="center"/>
    </xf>
    <xf numFmtId="8" fontId="6" fillId="3" borderId="3" xfId="1" applyNumberFormat="1" applyFont="1" applyFill="1" applyBorder="1" applyAlignment="1" applyProtection="1">
      <alignment vertical="center"/>
    </xf>
    <xf numFmtId="8" fontId="6" fillId="0" borderId="2" xfId="1" applyNumberFormat="1" applyFont="1" applyBorder="1" applyAlignment="1" applyProtection="1">
      <alignment vertical="center"/>
      <protection locked="0"/>
    </xf>
    <xf numFmtId="8" fontId="6" fillId="0" borderId="3" xfId="1" applyNumberFormat="1" applyFont="1" applyBorder="1" applyAlignment="1" applyProtection="1">
      <alignment vertical="center"/>
      <protection locked="0"/>
    </xf>
    <xf numFmtId="8" fontId="3" fillId="3" borderId="13" xfId="1" applyNumberFormat="1" applyFont="1" applyFill="1" applyBorder="1" applyAlignment="1" applyProtection="1">
      <alignment vertical="center"/>
    </xf>
    <xf numFmtId="8" fontId="3" fillId="3" borderId="16" xfId="1" applyNumberFormat="1" applyFont="1" applyFill="1" applyBorder="1" applyAlignment="1" applyProtection="1">
      <alignment vertical="center"/>
    </xf>
    <xf numFmtId="164" fontId="6" fillId="3" borderId="2" xfId="1" applyNumberFormat="1" applyFont="1" applyFill="1" applyBorder="1" applyAlignment="1" applyProtection="1">
      <alignment vertical="center"/>
    </xf>
    <xf numFmtId="164" fontId="6" fillId="3" borderId="3" xfId="1" applyNumberFormat="1" applyFont="1" applyFill="1" applyBorder="1" applyAlignment="1" applyProtection="1">
      <alignment vertical="center"/>
    </xf>
    <xf numFmtId="164" fontId="6" fillId="5" borderId="2" xfId="1" applyNumberFormat="1" applyFont="1" applyFill="1" applyBorder="1" applyAlignment="1" applyProtection="1">
      <alignment vertical="center"/>
      <protection locked="0"/>
    </xf>
    <xf numFmtId="164" fontId="3" fillId="3" borderId="18" xfId="1" applyNumberFormat="1" applyFont="1" applyFill="1" applyBorder="1" applyAlignment="1" applyProtection="1">
      <alignment vertical="center"/>
    </xf>
    <xf numFmtId="164" fontId="3" fillId="3" borderId="20" xfId="1" applyNumberFormat="1" applyFont="1" applyFill="1" applyBorder="1" applyAlignment="1" applyProtection="1">
      <alignment vertical="center"/>
    </xf>
    <xf numFmtId="164" fontId="6" fillId="0" borderId="21" xfId="2" applyNumberFormat="1" applyFont="1" applyBorder="1" applyAlignment="1" applyProtection="1">
      <protection locked="0"/>
    </xf>
    <xf numFmtId="164" fontId="6" fillId="0" borderId="2" xfId="2" applyNumberFormat="1" applyFont="1" applyBorder="1" applyAlignment="1" applyProtection="1">
      <protection locked="0"/>
    </xf>
    <xf numFmtId="164" fontId="3" fillId="0" borderId="13" xfId="1" applyNumberFormat="1" applyFont="1" applyFill="1" applyBorder="1" applyAlignment="1" applyProtection="1">
      <alignment horizontal="right" vertical="center"/>
    </xf>
    <xf numFmtId="164" fontId="3" fillId="0" borderId="16" xfId="1" applyNumberFormat="1" applyFont="1" applyFill="1" applyBorder="1" applyAlignment="1" applyProtection="1">
      <alignment horizontal="right" vertical="center"/>
    </xf>
    <xf numFmtId="164" fontId="6" fillId="3" borderId="2" xfId="1" applyNumberFormat="1" applyFont="1" applyFill="1" applyBorder="1" applyAlignment="1" applyProtection="1">
      <alignment horizontal="right" vertical="center"/>
    </xf>
    <xf numFmtId="164" fontId="3" fillId="3" borderId="18" xfId="1" applyNumberFormat="1" applyFont="1" applyFill="1" applyBorder="1" applyAlignment="1" applyProtection="1">
      <alignment horizontal="right" vertical="center"/>
    </xf>
    <xf numFmtId="164" fontId="3" fillId="3" borderId="13" xfId="1" applyNumberFormat="1" applyFont="1" applyFill="1" applyBorder="1" applyAlignment="1" applyProtection="1">
      <alignment vertical="center"/>
    </xf>
    <xf numFmtId="0" fontId="1" fillId="0" borderId="0" xfId="0" applyFont="1" applyProtection="1">
      <protection locked="0"/>
    </xf>
    <xf numFmtId="44" fontId="6" fillId="0" borderId="22" xfId="1" applyFont="1" applyBorder="1" applyAlignment="1" applyProtection="1">
      <alignment horizontal="right"/>
      <protection locked="0"/>
    </xf>
    <xf numFmtId="44" fontId="6" fillId="0" borderId="2" xfId="1" applyFont="1" applyBorder="1" applyAlignment="1" applyProtection="1">
      <alignment horizontal="right"/>
      <protection locked="0"/>
    </xf>
    <xf numFmtId="44" fontId="6" fillId="0" borderId="18" xfId="1" applyFont="1" applyBorder="1" applyAlignment="1" applyProtection="1">
      <alignment horizontal="right"/>
      <protection locked="0"/>
    </xf>
    <xf numFmtId="44" fontId="3" fillId="3" borderId="3" xfId="1" applyFont="1" applyFill="1" applyBorder="1" applyAlignment="1" applyProtection="1">
      <alignment horizontal="center"/>
    </xf>
    <xf numFmtId="44" fontId="6" fillId="3" borderId="3" xfId="1" applyFont="1" applyFill="1" applyBorder="1" applyProtection="1"/>
    <xf numFmtId="44" fontId="6" fillId="3" borderId="7" xfId="1" applyFont="1" applyFill="1" applyBorder="1" applyAlignment="1" applyProtection="1">
      <alignment horizontal="right"/>
    </xf>
    <xf numFmtId="44" fontId="4" fillId="0" borderId="2" xfId="1" applyFont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center"/>
    </xf>
    <xf numFmtId="0" fontId="5" fillId="0" borderId="0" xfId="0" applyFont="1" applyBorder="1" applyAlignment="1" applyProtection="1">
      <alignment vertical="center" wrapText="1"/>
      <protection locked="0"/>
    </xf>
    <xf numFmtId="0" fontId="0" fillId="0" borderId="0" xfId="0" applyBorder="1" applyAlignment="1"/>
    <xf numFmtId="0" fontId="3" fillId="3" borderId="23" xfId="0" applyFont="1" applyFill="1" applyBorder="1" applyAlignment="1" applyProtection="1">
      <alignment horizontal="center" vertical="center" wrapText="1"/>
    </xf>
    <xf numFmtId="0" fontId="3" fillId="3" borderId="24" xfId="0" applyFont="1" applyFill="1" applyBorder="1" applyAlignment="1" applyProtection="1">
      <alignment horizontal="center" vertical="center" shrinkToFit="1"/>
    </xf>
    <xf numFmtId="0" fontId="3" fillId="3" borderId="25" xfId="0" applyFont="1" applyFill="1" applyBorder="1" applyAlignment="1" applyProtection="1">
      <alignment horizontal="center" vertical="center" shrinkToFit="1"/>
    </xf>
    <xf numFmtId="44" fontId="3" fillId="3" borderId="13" xfId="1" applyFont="1" applyFill="1" applyBorder="1" applyAlignment="1" applyProtection="1">
      <alignment horizontal="right"/>
    </xf>
    <xf numFmtId="0" fontId="3" fillId="3" borderId="6" xfId="0" applyFont="1" applyFill="1" applyBorder="1" applyAlignment="1" applyProtection="1">
      <alignment horizontal="center" wrapText="1"/>
    </xf>
    <xf numFmtId="0" fontId="5" fillId="0" borderId="0" xfId="0" applyFont="1" applyBorder="1" applyAlignment="1" applyProtection="1">
      <alignment vertical="center" wrapText="1"/>
    </xf>
    <xf numFmtId="0" fontId="0" fillId="0" borderId="0" xfId="0" applyBorder="1" applyAlignment="1" applyProtection="1"/>
    <xf numFmtId="44" fontId="3" fillId="0" borderId="13" xfId="1" applyFont="1" applyFill="1" applyBorder="1" applyAlignment="1" applyProtection="1">
      <alignment vertical="top"/>
    </xf>
    <xf numFmtId="44" fontId="3" fillId="0" borderId="10" xfId="1" applyFont="1" applyFill="1" applyBorder="1" applyProtection="1"/>
    <xf numFmtId="44" fontId="3" fillId="0" borderId="9" xfId="1" applyFont="1" applyFill="1" applyBorder="1" applyProtection="1"/>
    <xf numFmtId="44" fontId="3" fillId="3" borderId="16" xfId="1" applyFont="1" applyFill="1" applyBorder="1" applyAlignment="1" applyProtection="1">
      <alignment horizontal="center"/>
    </xf>
    <xf numFmtId="0" fontId="3" fillId="3" borderId="11" xfId="0" applyFont="1" applyFill="1" applyBorder="1" applyAlignment="1" applyProtection="1">
      <alignment horizontal="center" vertical="center"/>
    </xf>
    <xf numFmtId="164" fontId="6" fillId="0" borderId="3" xfId="2" applyNumberFormat="1" applyFont="1" applyBorder="1" applyAlignment="1" applyProtection="1">
      <protection locked="0"/>
    </xf>
    <xf numFmtId="49" fontId="3" fillId="0" borderId="1" xfId="0" applyNumberFormat="1" applyFont="1" applyBorder="1" applyAlignment="1" applyProtection="1">
      <alignment horizontal="left"/>
      <protection locked="0"/>
    </xf>
    <xf numFmtId="44" fontId="6" fillId="0" borderId="2" xfId="1" applyFont="1" applyFill="1" applyBorder="1" applyAlignment="1" applyProtection="1">
      <alignment horizontal="center"/>
    </xf>
    <xf numFmtId="44" fontId="6" fillId="0" borderId="2" xfId="1" applyFont="1" applyFill="1" applyBorder="1" applyAlignment="1" applyProtection="1">
      <alignment horizontal="right"/>
    </xf>
    <xf numFmtId="0" fontId="1" fillId="0" borderId="0" xfId="0" applyFont="1"/>
    <xf numFmtId="14" fontId="0" fillId="0" borderId="0" xfId="0" applyNumberFormat="1"/>
    <xf numFmtId="2" fontId="3" fillId="0" borderId="1" xfId="0" applyNumberFormat="1" applyFont="1" applyBorder="1" applyAlignment="1" applyProtection="1">
      <alignment horizontal="left"/>
    </xf>
    <xf numFmtId="0" fontId="28" fillId="0" borderId="0" xfId="0" applyFont="1"/>
    <xf numFmtId="0" fontId="4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Border="1" applyAlignment="1" applyProtection="1">
      <alignment horizontal="center" vertical="top"/>
    </xf>
    <xf numFmtId="0" fontId="3" fillId="2" borderId="4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left" vertical="center"/>
    </xf>
    <xf numFmtId="0" fontId="5" fillId="2" borderId="0" xfId="0" applyFont="1" applyFill="1" applyAlignment="1" applyProtection="1">
      <alignment horizontal="left"/>
    </xf>
    <xf numFmtId="0" fontId="6" fillId="2" borderId="0" xfId="0" applyFont="1" applyFill="1" applyBorder="1" applyAlignment="1" applyProtection="1">
      <alignment horizontal="right" vertical="center"/>
    </xf>
    <xf numFmtId="0" fontId="3" fillId="2" borderId="0" xfId="0" applyFont="1" applyFill="1" applyBorder="1" applyAlignment="1" applyProtection="1">
      <alignment horizontal="left"/>
      <protection locked="0"/>
    </xf>
    <xf numFmtId="0" fontId="1" fillId="2" borderId="0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10" fillId="2" borderId="0" xfId="0" applyFont="1" applyFill="1" applyBorder="1" applyAlignment="1" applyProtection="1">
      <alignment horizontal="center"/>
    </xf>
    <xf numFmtId="0" fontId="6" fillId="5" borderId="2" xfId="0" applyFont="1" applyFill="1" applyBorder="1" applyAlignment="1" applyProtection="1">
      <alignment horizontal="left" vertical="center"/>
    </xf>
    <xf numFmtId="0" fontId="5" fillId="3" borderId="5" xfId="0" applyFont="1" applyFill="1" applyBorder="1" applyAlignment="1" applyProtection="1">
      <alignment horizontal="left" vertical="center"/>
    </xf>
    <xf numFmtId="0" fontId="5" fillId="3" borderId="2" xfId="0" applyFont="1" applyFill="1" applyBorder="1" applyAlignment="1" applyProtection="1">
      <alignment horizontal="left" vertical="center"/>
    </xf>
    <xf numFmtId="0" fontId="5" fillId="3" borderId="29" xfId="0" applyFont="1" applyFill="1" applyBorder="1" applyAlignment="1" applyProtection="1">
      <alignment horizontal="left" vertical="center"/>
    </xf>
    <xf numFmtId="0" fontId="5" fillId="3" borderId="30" xfId="0" applyFont="1" applyFill="1" applyBorder="1" applyAlignment="1" applyProtection="1">
      <alignment horizontal="left" vertical="center"/>
    </xf>
    <xf numFmtId="0" fontId="5" fillId="3" borderId="31" xfId="0" applyFont="1" applyFill="1" applyBorder="1" applyAlignment="1" applyProtection="1">
      <alignment horizontal="left" vertical="center"/>
    </xf>
    <xf numFmtId="0" fontId="6" fillId="2" borderId="0" xfId="0" applyFont="1" applyFill="1" applyBorder="1" applyAlignment="1" applyProtection="1">
      <alignment horizontal="left"/>
      <protection locked="0"/>
    </xf>
    <xf numFmtId="0" fontId="9" fillId="2" borderId="0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/>
    <xf numFmtId="0" fontId="6" fillId="0" borderId="0" xfId="0" applyFont="1" applyBorder="1" applyAlignment="1" applyProtection="1">
      <alignment vertical="top"/>
    </xf>
    <xf numFmtId="0" fontId="5" fillId="3" borderId="27" xfId="0" applyFont="1" applyFill="1" applyBorder="1" applyAlignment="1" applyProtection="1">
      <alignment horizontal="left" vertical="center"/>
    </xf>
    <xf numFmtId="0" fontId="5" fillId="3" borderId="13" xfId="0" applyFont="1" applyFill="1" applyBorder="1" applyAlignment="1" applyProtection="1">
      <alignment horizontal="left" vertical="center"/>
    </xf>
    <xf numFmtId="0" fontId="6" fillId="5" borderId="2" xfId="0" applyFont="1" applyFill="1" applyBorder="1" applyAlignment="1" applyProtection="1">
      <alignment horizontal="left" vertical="center" shrinkToFit="1"/>
    </xf>
    <xf numFmtId="0" fontId="3" fillId="3" borderId="6" xfId="0" applyFont="1" applyFill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  <protection locked="0"/>
    </xf>
    <xf numFmtId="0" fontId="4" fillId="2" borderId="0" xfId="0" applyFont="1" applyFill="1" applyBorder="1" applyAlignment="1" applyProtection="1">
      <alignment horizontal="left"/>
    </xf>
    <xf numFmtId="0" fontId="1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6" fillId="2" borderId="0" xfId="0" applyFont="1" applyFill="1" applyBorder="1" applyAlignment="1" applyProtection="1">
      <alignment horizontal="left" vertical="top"/>
      <protection locked="0"/>
    </xf>
    <xf numFmtId="0" fontId="5" fillId="2" borderId="32" xfId="0" applyFont="1" applyFill="1" applyBorder="1" applyAlignment="1" applyProtection="1">
      <alignment horizontal="left"/>
      <protection locked="0"/>
    </xf>
    <xf numFmtId="0" fontId="6" fillId="2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center" vertical="top"/>
    </xf>
    <xf numFmtId="0" fontId="15" fillId="0" borderId="32" xfId="0" applyFont="1" applyBorder="1" applyAlignment="1" applyProtection="1">
      <alignment horizontal="right" vertical="center" wrapText="1"/>
    </xf>
    <xf numFmtId="0" fontId="0" fillId="0" borderId="32" xfId="0" applyBorder="1" applyProtection="1"/>
    <xf numFmtId="0" fontId="0" fillId="0" borderId="0" xfId="0" applyBorder="1" applyProtection="1"/>
    <xf numFmtId="0" fontId="5" fillId="0" borderId="33" xfId="0" applyFont="1" applyBorder="1" applyAlignment="1" applyProtection="1">
      <alignment horizontal="center" vertical="center" wrapText="1"/>
      <protection locked="0"/>
    </xf>
    <xf numFmtId="44" fontId="3" fillId="0" borderId="37" xfId="1" applyFont="1" applyFill="1" applyBorder="1" applyAlignment="1" applyProtection="1">
      <alignment horizontal="center" vertical="top"/>
    </xf>
    <xf numFmtId="44" fontId="3" fillId="0" borderId="15" xfId="1" applyFont="1" applyFill="1" applyBorder="1" applyAlignment="1" applyProtection="1">
      <alignment horizontal="center" vertical="top"/>
    </xf>
    <xf numFmtId="0" fontId="8" fillId="2" borderId="0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6" fillId="0" borderId="2" xfId="0" applyFont="1" applyFill="1" applyBorder="1" applyAlignment="1" applyProtection="1">
      <alignment horizontal="left"/>
    </xf>
    <xf numFmtId="0" fontId="6" fillId="0" borderId="2" xfId="0" applyFont="1" applyFill="1" applyBorder="1" applyAlignment="1" applyProtection="1"/>
    <xf numFmtId="0" fontId="6" fillId="3" borderId="27" xfId="0" applyFont="1" applyFill="1" applyBorder="1" applyAlignment="1" applyProtection="1">
      <alignment horizontal="left"/>
    </xf>
    <xf numFmtId="0" fontId="6" fillId="3" borderId="13" xfId="0" applyFont="1" applyFill="1" applyBorder="1" applyAlignment="1" applyProtection="1"/>
    <xf numFmtId="0" fontId="6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horizontal="left" vertical="center"/>
    </xf>
    <xf numFmtId="0" fontId="9" fillId="2" borderId="0" xfId="0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/>
    </xf>
    <xf numFmtId="0" fontId="6" fillId="0" borderId="0" xfId="0" applyFont="1" applyAlignment="1" applyProtection="1"/>
    <xf numFmtId="0" fontId="6" fillId="0" borderId="0" xfId="0" applyFont="1" applyBorder="1" applyAlignment="1" applyProtection="1">
      <alignment horizontal="center"/>
    </xf>
    <xf numFmtId="0" fontId="3" fillId="0" borderId="32" xfId="0" applyFont="1" applyBorder="1" applyAlignment="1" applyProtection="1">
      <alignment horizontal="center"/>
    </xf>
    <xf numFmtId="0" fontId="6" fillId="0" borderId="0" xfId="0" applyFont="1" applyAlignment="1" applyProtection="1">
      <alignment vertical="top" wrapText="1" shrinkToFit="1"/>
    </xf>
    <xf numFmtId="0" fontId="1" fillId="0" borderId="0" xfId="0" applyFont="1" applyAlignment="1" applyProtection="1">
      <alignment wrapText="1"/>
    </xf>
    <xf numFmtId="0" fontId="3" fillId="0" borderId="0" xfId="0" applyFont="1" applyFill="1" applyAlignment="1" applyProtection="1">
      <alignment horizontal="right"/>
    </xf>
    <xf numFmtId="0" fontId="3" fillId="0" borderId="0" xfId="0" applyFont="1" applyAlignment="1" applyProtection="1">
      <alignment horizontal="left" vertical="center"/>
    </xf>
    <xf numFmtId="0" fontId="3" fillId="0" borderId="17" xfId="0" applyFont="1" applyFill="1" applyBorder="1" applyAlignment="1" applyProtection="1">
      <alignment horizontal="center" vertical="center" wrapText="1"/>
    </xf>
    <xf numFmtId="0" fontId="6" fillId="0" borderId="10" xfId="0" applyFont="1" applyBorder="1" applyAlignment="1" applyProtection="1"/>
    <xf numFmtId="0" fontId="6" fillId="0" borderId="39" xfId="0" applyFont="1" applyBorder="1" applyAlignment="1" applyProtection="1"/>
    <xf numFmtId="0" fontId="3" fillId="3" borderId="24" xfId="0" applyFont="1" applyFill="1" applyBorder="1" applyAlignment="1" applyProtection="1">
      <alignment horizontal="center" vertical="center"/>
    </xf>
    <xf numFmtId="0" fontId="6" fillId="3" borderId="24" xfId="0" applyFont="1" applyFill="1" applyBorder="1" applyAlignment="1" applyProtection="1">
      <alignment vertical="center"/>
    </xf>
    <xf numFmtId="0" fontId="3" fillId="3" borderId="36" xfId="0" applyFont="1" applyFill="1" applyBorder="1" applyAlignment="1" applyProtection="1">
      <alignment horizontal="left" shrinkToFit="1"/>
    </xf>
    <xf numFmtId="0" fontId="3" fillId="3" borderId="14" xfId="0" applyFont="1" applyFill="1" applyBorder="1" applyAlignment="1" applyProtection="1">
      <alignment horizontal="left" shrinkToFit="1"/>
    </xf>
    <xf numFmtId="0" fontId="6" fillId="3" borderId="5" xfId="0" applyFont="1" applyFill="1" applyBorder="1" applyAlignment="1" applyProtection="1">
      <alignment horizontal="left"/>
    </xf>
    <xf numFmtId="0" fontId="6" fillId="3" borderId="2" xfId="0" applyFont="1" applyFill="1" applyBorder="1" applyAlignment="1" applyProtection="1"/>
    <xf numFmtId="0" fontId="6" fillId="0" borderId="5" xfId="0" applyFont="1" applyFill="1" applyBorder="1" applyAlignment="1" applyProtection="1">
      <alignment horizontal="left"/>
    </xf>
    <xf numFmtId="0" fontId="5" fillId="0" borderId="4" xfId="0" applyFont="1" applyBorder="1" applyAlignment="1" applyProtection="1">
      <alignment horizontal="center" wrapText="1"/>
    </xf>
    <xf numFmtId="0" fontId="0" fillId="0" borderId="4" xfId="0" applyBorder="1" applyProtection="1"/>
    <xf numFmtId="0" fontId="3" fillId="3" borderId="6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vertical="center" wrapText="1"/>
    </xf>
    <xf numFmtId="0" fontId="5" fillId="3" borderId="34" xfId="0" applyFont="1" applyFill="1" applyBorder="1" applyAlignment="1" applyProtection="1">
      <alignment horizontal="left"/>
    </xf>
    <xf numFmtId="0" fontId="5" fillId="3" borderId="35" xfId="0" applyFont="1" applyFill="1" applyBorder="1" applyAlignment="1" applyProtection="1">
      <alignment horizontal="left"/>
    </xf>
    <xf numFmtId="0" fontId="5" fillId="3" borderId="26" xfId="0" applyFont="1" applyFill="1" applyBorder="1" applyAlignment="1" applyProtection="1">
      <alignment horizontal="left"/>
    </xf>
    <xf numFmtId="0" fontId="5" fillId="3" borderId="5" xfId="0" applyFont="1" applyFill="1" applyBorder="1" applyAlignment="1" applyProtection="1">
      <alignment horizontal="left"/>
    </xf>
    <xf numFmtId="0" fontId="5" fillId="3" borderId="2" xfId="0" applyFont="1" applyFill="1" applyBorder="1" applyAlignment="1" applyProtection="1">
      <alignment horizontal="left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/>
    <xf numFmtId="0" fontId="2" fillId="2" borderId="0" xfId="0" applyFont="1" applyFill="1" applyAlignment="1" applyProtection="1">
      <alignment horizontal="right" vertical="top"/>
    </xf>
    <xf numFmtId="0" fontId="5" fillId="3" borderId="29" xfId="0" applyFont="1" applyFill="1" applyBorder="1" applyAlignment="1" applyProtection="1">
      <alignment horizontal="left" wrapText="1"/>
    </xf>
    <xf numFmtId="0" fontId="5" fillId="3" borderId="30" xfId="0" applyFont="1" applyFill="1" applyBorder="1" applyAlignment="1" applyProtection="1">
      <alignment horizontal="left" wrapText="1"/>
    </xf>
    <xf numFmtId="0" fontId="5" fillId="3" borderId="31" xfId="0" applyFont="1" applyFill="1" applyBorder="1" applyAlignment="1" applyProtection="1">
      <alignment horizontal="left" wrapText="1"/>
    </xf>
    <xf numFmtId="0" fontId="6" fillId="0" borderId="38" xfId="0" applyFont="1" applyFill="1" applyBorder="1" applyAlignment="1" applyProtection="1">
      <alignment horizontal="left"/>
    </xf>
    <xf numFmtId="0" fontId="6" fillId="0" borderId="26" xfId="0" applyFont="1" applyFill="1" applyBorder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1" fillId="0" borderId="0" xfId="0" applyFont="1" applyAlignment="1" applyProtection="1">
      <protection locked="0"/>
    </xf>
    <xf numFmtId="0" fontId="0" fillId="0" borderId="0" xfId="0" applyAlignment="1" applyProtection="1">
      <protection locked="0"/>
    </xf>
    <xf numFmtId="0" fontId="0" fillId="0" borderId="0" xfId="0" applyAlignment="1" applyProtection="1">
      <alignment horizontal="center" vertical="top"/>
    </xf>
    <xf numFmtId="0" fontId="4" fillId="0" borderId="2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  <protection locked="0"/>
    </xf>
    <xf numFmtId="0" fontId="10" fillId="2" borderId="0" xfId="0" applyFont="1" applyFill="1" applyBorder="1" applyAlignment="1" applyProtection="1">
      <alignment horizontal="center" vertical="top"/>
    </xf>
    <xf numFmtId="0" fontId="6" fillId="2" borderId="0" xfId="0" applyFont="1" applyFill="1" applyBorder="1" applyAlignment="1" applyProtection="1">
      <alignment horizontal="center" vertical="center"/>
    </xf>
    <xf numFmtId="0" fontId="2" fillId="0" borderId="17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2" fillId="0" borderId="39" xfId="0" applyFont="1" applyFill="1" applyBorder="1" applyAlignment="1" applyProtection="1">
      <alignment horizontal="center"/>
    </xf>
    <xf numFmtId="0" fontId="25" fillId="3" borderId="44" xfId="0" applyFont="1" applyFill="1" applyBorder="1" applyAlignment="1" applyProtection="1">
      <alignment horizontal="center" vertical="center" wrapText="1"/>
    </xf>
    <xf numFmtId="0" fontId="25" fillId="3" borderId="45" xfId="0" applyFont="1" applyFill="1" applyBorder="1" applyAlignment="1" applyProtection="1">
      <alignment horizontal="center" vertical="center" wrapText="1"/>
    </xf>
    <xf numFmtId="0" fontId="25" fillId="4" borderId="40" xfId="0" applyFont="1" applyFill="1" applyBorder="1" applyAlignment="1" applyProtection="1">
      <alignment horizontal="center" vertical="center" wrapText="1"/>
    </xf>
    <xf numFmtId="0" fontId="25" fillId="4" borderId="41" xfId="0" applyFont="1" applyFill="1" applyBorder="1" applyAlignment="1" applyProtection="1">
      <alignment horizontal="center" vertical="center" wrapText="1"/>
    </xf>
    <xf numFmtId="0" fontId="25" fillId="4" borderId="39" xfId="0" applyFont="1" applyFill="1" applyBorder="1" applyAlignment="1" applyProtection="1">
      <alignment horizontal="center" vertical="center" wrapText="1"/>
    </xf>
    <xf numFmtId="0" fontId="25" fillId="4" borderId="17" xfId="0" applyFont="1" applyFill="1" applyBorder="1" applyAlignment="1" applyProtection="1">
      <alignment horizontal="center" vertical="center" wrapText="1"/>
    </xf>
    <xf numFmtId="0" fontId="6" fillId="0" borderId="43" xfId="0" applyFont="1" applyFill="1" applyBorder="1" applyAlignment="1" applyProtection="1">
      <alignment horizontal="left"/>
    </xf>
    <xf numFmtId="0" fontId="6" fillId="0" borderId="14" xfId="0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" vertical="center"/>
    </xf>
    <xf numFmtId="0" fontId="0" fillId="2" borderId="0" xfId="0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 vertical="center"/>
    </xf>
    <xf numFmtId="0" fontId="6" fillId="3" borderId="26" xfId="0" applyFont="1" applyFill="1" applyBorder="1" applyAlignment="1" applyProtection="1">
      <alignment horizontal="left"/>
    </xf>
    <xf numFmtId="0" fontId="6" fillId="3" borderId="2" xfId="0" applyFont="1" applyFill="1" applyBorder="1" applyAlignment="1" applyProtection="1">
      <alignment horizontal="left"/>
    </xf>
    <xf numFmtId="0" fontId="6" fillId="3" borderId="15" xfId="0" applyFont="1" applyFill="1" applyBorder="1" applyAlignment="1" applyProtection="1">
      <alignment horizontal="left"/>
    </xf>
    <xf numFmtId="0" fontId="6" fillId="3" borderId="13" xfId="0" applyFont="1" applyFill="1" applyBorder="1" applyAlignment="1" applyProtection="1">
      <alignment horizontal="left"/>
    </xf>
    <xf numFmtId="0" fontId="25" fillId="4" borderId="44" xfId="0" applyFont="1" applyFill="1" applyBorder="1" applyAlignment="1" applyProtection="1">
      <alignment horizontal="center" vertical="center" wrapText="1"/>
    </xf>
    <xf numFmtId="0" fontId="25" fillId="4" borderId="45" xfId="0" applyFont="1" applyFill="1" applyBorder="1" applyAlignment="1" applyProtection="1">
      <alignment horizontal="center" vertical="center" wrapText="1"/>
    </xf>
    <xf numFmtId="0" fontId="25" fillId="4" borderId="40" xfId="0" applyFont="1" applyFill="1" applyBorder="1" applyAlignment="1" applyProtection="1">
      <alignment horizontal="center" wrapText="1"/>
    </xf>
    <xf numFmtId="0" fontId="25" fillId="4" borderId="41" xfId="0" applyFont="1" applyFill="1" applyBorder="1" applyAlignment="1" applyProtection="1">
      <alignment horizontal="center" wrapText="1"/>
    </xf>
    <xf numFmtId="0" fontId="25" fillId="4" borderId="39" xfId="0" applyFont="1" applyFill="1" applyBorder="1" applyAlignment="1" applyProtection="1">
      <alignment horizontal="center" wrapText="1"/>
    </xf>
    <xf numFmtId="0" fontId="25" fillId="4" borderId="17" xfId="0" applyFont="1" applyFill="1" applyBorder="1" applyAlignment="1" applyProtection="1">
      <alignment horizontal="center" wrapText="1"/>
    </xf>
    <xf numFmtId="0" fontId="0" fillId="0" borderId="46" xfId="0" applyBorder="1" applyAlignment="1" applyProtection="1">
      <alignment horizontal="center"/>
      <protection locked="0"/>
    </xf>
    <xf numFmtId="0" fontId="4" fillId="0" borderId="0" xfId="0" applyFont="1" applyBorder="1" applyAlignment="1" applyProtection="1"/>
    <xf numFmtId="0" fontId="6" fillId="0" borderId="38" xfId="0" applyFont="1" applyFill="1" applyBorder="1" applyAlignment="1" applyProtection="1">
      <alignment horizontal="left" vertical="top" shrinkToFit="1"/>
    </xf>
    <xf numFmtId="0" fontId="6" fillId="0" borderId="26" xfId="0" applyFont="1" applyFill="1" applyBorder="1" applyAlignment="1" applyProtection="1">
      <alignment horizontal="left" vertical="top" shrinkToFit="1"/>
    </xf>
    <xf numFmtId="0" fontId="0" fillId="0" borderId="0" xfId="0" applyBorder="1" applyAlignment="1" applyProtection="1">
      <alignment horizontal="center"/>
    </xf>
    <xf numFmtId="0" fontId="3" fillId="0" borderId="32" xfId="0" applyFont="1" applyBorder="1" applyAlignment="1" applyProtection="1">
      <alignment horizontal="left" shrinkToFit="1"/>
    </xf>
    <xf numFmtId="0" fontId="5" fillId="3" borderId="42" xfId="0" applyFont="1" applyFill="1" applyBorder="1" applyAlignment="1" applyProtection="1">
      <alignment horizontal="left"/>
    </xf>
    <xf numFmtId="0" fontId="5" fillId="3" borderId="31" xfId="0" applyFont="1" applyFill="1" applyBorder="1" applyAlignment="1" applyProtection="1">
      <alignment horizontal="left"/>
    </xf>
    <xf numFmtId="0" fontId="5" fillId="3" borderId="18" xfId="0" applyFont="1" applyFill="1" applyBorder="1" applyAlignment="1" applyProtection="1">
      <alignment horizontal="left"/>
    </xf>
    <xf numFmtId="0" fontId="3" fillId="3" borderId="36" xfId="0" applyFont="1" applyFill="1" applyBorder="1" applyAlignment="1" applyProtection="1">
      <alignment horizontal="center" shrinkToFit="1"/>
    </xf>
    <xf numFmtId="0" fontId="3" fillId="3" borderId="14" xfId="0" applyFont="1" applyFill="1" applyBorder="1" applyAlignment="1" applyProtection="1">
      <alignment horizontal="center" shrinkToFit="1"/>
    </xf>
    <xf numFmtId="0" fontId="0" fillId="0" borderId="32" xfId="0" applyBorder="1"/>
    <xf numFmtId="0" fontId="0" fillId="0" borderId="0" xfId="0" applyBorder="1"/>
    <xf numFmtId="0" fontId="5" fillId="3" borderId="27" xfId="0" applyFont="1" applyFill="1" applyBorder="1" applyAlignment="1" applyProtection="1">
      <alignment horizontal="left"/>
    </xf>
    <xf numFmtId="0" fontId="5" fillId="3" borderId="15" xfId="0" applyFont="1" applyFill="1" applyBorder="1" applyAlignment="1" applyProtection="1">
      <alignment horizontal="left"/>
    </xf>
    <xf numFmtId="0" fontId="5" fillId="3" borderId="13" xfId="0" applyFont="1" applyFill="1" applyBorder="1" applyAlignment="1" applyProtection="1">
      <alignment horizontal="left"/>
    </xf>
    <xf numFmtId="0" fontId="0" fillId="0" borderId="0" xfId="0" applyBorder="1" applyAlignment="1" applyProtection="1">
      <alignment horizontal="left"/>
      <protection locked="0"/>
    </xf>
    <xf numFmtId="0" fontId="0" fillId="0" borderId="46" xfId="0" applyBorder="1" applyAlignment="1" applyProtection="1">
      <alignment horizontal="left"/>
      <protection locked="0"/>
    </xf>
    <xf numFmtId="0" fontId="2" fillId="0" borderId="32" xfId="0" applyFont="1" applyBorder="1" applyAlignment="1" applyProtection="1">
      <alignment horizontal="center"/>
    </xf>
    <xf numFmtId="44" fontId="2" fillId="0" borderId="37" xfId="1" applyFont="1" applyFill="1" applyBorder="1" applyAlignment="1" applyProtection="1">
      <alignment horizontal="center" vertical="top"/>
    </xf>
    <xf numFmtId="44" fontId="2" fillId="0" borderId="15" xfId="1" applyFont="1" applyFill="1" applyBorder="1" applyAlignment="1" applyProtection="1">
      <alignment horizontal="center" vertical="top"/>
    </xf>
    <xf numFmtId="0" fontId="0" fillId="0" borderId="4" xfId="0" applyBorder="1"/>
    <xf numFmtId="0" fontId="5" fillId="0" borderId="8" xfId="0" applyFont="1" applyFill="1" applyBorder="1" applyAlignment="1" applyProtection="1">
      <alignment horizontal="center" vertical="center" wrapText="1"/>
    </xf>
    <xf numFmtId="0" fontId="0" fillId="0" borderId="6" xfId="0" applyBorder="1" applyAlignment="1" applyProtection="1"/>
    <xf numFmtId="0" fontId="0" fillId="0" borderId="7" xfId="0" applyBorder="1" applyAlignment="1" applyProtection="1"/>
    <xf numFmtId="0" fontId="3" fillId="3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vertical="center"/>
    </xf>
    <xf numFmtId="0" fontId="3" fillId="2" borderId="32" xfId="0" applyFont="1" applyFill="1" applyBorder="1" applyAlignment="1" applyProtection="1">
      <alignment horizontal="left"/>
      <protection locked="0"/>
    </xf>
    <xf numFmtId="0" fontId="6" fillId="0" borderId="38" xfId="0" applyNumberFormat="1" applyFont="1" applyFill="1" applyBorder="1" applyAlignment="1" applyProtection="1">
      <alignment horizontal="left"/>
    </xf>
    <xf numFmtId="0" fontId="6" fillId="0" borderId="26" xfId="0" applyNumberFormat="1" applyFont="1" applyFill="1" applyBorder="1" applyAlignment="1" applyProtection="1">
      <alignment horizontal="left"/>
    </xf>
    <xf numFmtId="0" fontId="5" fillId="3" borderId="2" xfId="0" applyFont="1" applyFill="1" applyBorder="1" applyAlignment="1" applyProtection="1"/>
    <xf numFmtId="0" fontId="5" fillId="0" borderId="5" xfId="0" applyFont="1" applyFill="1" applyBorder="1" applyAlignment="1" applyProtection="1">
      <alignment horizontal="left"/>
    </xf>
    <xf numFmtId="0" fontId="5" fillId="0" borderId="2" xfId="0" applyFont="1" applyFill="1" applyBorder="1" applyAlignment="1" applyProtection="1"/>
    <xf numFmtId="0" fontId="5" fillId="3" borderId="13" xfId="0" applyFont="1" applyFill="1" applyBorder="1" applyAlignment="1" applyProtection="1"/>
    <xf numFmtId="0" fontId="5" fillId="3" borderId="5" xfId="0" applyFont="1" applyFill="1" applyBorder="1" applyAlignment="1" applyProtection="1">
      <alignment horizontal="left" wrapText="1"/>
    </xf>
    <xf numFmtId="0" fontId="5" fillId="3" borderId="2" xfId="0" applyFont="1" applyFill="1" applyBorder="1" applyAlignment="1" applyProtection="1">
      <alignment horizontal="left" wrapText="1"/>
    </xf>
  </cellXfs>
  <cellStyles count="5">
    <cellStyle name="Currency" xfId="1" builtinId="4"/>
    <cellStyle name="Currency 2" xfId="2" xr:uid="{00000000-0005-0000-0000-000001000000}"/>
    <cellStyle name="Normal" xfId="0" builtinId="0"/>
    <cellStyle name="Normal 2" xfId="3" xr:uid="{00000000-0005-0000-0000-000003000000}"/>
    <cellStyle name="Percent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120015</xdr:rowOff>
    </xdr:from>
    <xdr:to>
      <xdr:col>2</xdr:col>
      <xdr:colOff>83820</xdr:colOff>
      <xdr:row>6</xdr:row>
      <xdr:rowOff>142237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CAB182D-C449-4033-A583-65A75D62F7C5}"/>
            </a:ext>
          </a:extLst>
        </xdr:cNvPr>
        <xdr:cNvSpPr txBox="1">
          <a:spLocks noChangeAspect="1"/>
        </xdr:cNvSpPr>
      </xdr:nvSpPr>
      <xdr:spPr>
        <a:xfrm>
          <a:off x="0" y="935355"/>
          <a:ext cx="1234440" cy="3194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</xdr:txBody>
    </xdr:sp>
    <xdr:clientData/>
  </xdr:twoCellAnchor>
  <xdr:twoCellAnchor editAs="absolute">
    <xdr:from>
      <xdr:col>5</xdr:col>
      <xdr:colOff>0</xdr:colOff>
      <xdr:row>0</xdr:row>
      <xdr:rowOff>51434</xdr:rowOff>
    </xdr:from>
    <xdr:to>
      <xdr:col>5</xdr:col>
      <xdr:colOff>1474793</xdr:colOff>
      <xdr:row>3</xdr:row>
      <xdr:rowOff>114324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AC9F244-3D40-4096-945B-2DC3DD2EFB1C}"/>
            </a:ext>
          </a:extLst>
        </xdr:cNvPr>
        <xdr:cNvSpPr txBox="1">
          <a:spLocks noChangeAspect="1"/>
        </xdr:cNvSpPr>
      </xdr:nvSpPr>
      <xdr:spPr>
        <a:xfrm>
          <a:off x="6248400" y="59054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  <xdr:twoCellAnchor editAs="oneCell">
    <xdr:from>
      <xdr:col>0</xdr:col>
      <xdr:colOff>190500</xdr:colOff>
      <xdr:row>0</xdr:row>
      <xdr:rowOff>144780</xdr:rowOff>
    </xdr:from>
    <xdr:to>
      <xdr:col>1</xdr:col>
      <xdr:colOff>464820</xdr:colOff>
      <xdr:row>4</xdr:row>
      <xdr:rowOff>99060</xdr:rowOff>
    </xdr:to>
    <xdr:pic>
      <xdr:nvPicPr>
        <xdr:cNvPr id="3602" name="Picture 4" descr="DACS_Seal_BW_Solid.jpg">
          <a:extLst>
            <a:ext uri="{FF2B5EF4-FFF2-40B4-BE49-F238E27FC236}">
              <a16:creationId xmlns:a16="http://schemas.microsoft.com/office/drawing/2014/main" id="{71F445C1-1C4E-4810-A9A8-C2956CBEB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4780"/>
          <a:ext cx="7848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</xdr:row>
      <xdr:rowOff>87357</xdr:rowOff>
    </xdr:from>
    <xdr:to>
      <xdr:col>1</xdr:col>
      <xdr:colOff>784860</xdr:colOff>
      <xdr:row>7</xdr:row>
      <xdr:rowOff>19212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9C800BA-8769-4EFC-8B2E-830E83F29FAD}"/>
            </a:ext>
          </a:extLst>
        </xdr:cNvPr>
        <xdr:cNvSpPr txBox="1">
          <a:spLocks noChangeAspect="1"/>
        </xdr:cNvSpPr>
      </xdr:nvSpPr>
      <xdr:spPr>
        <a:xfrm>
          <a:off x="0" y="796017"/>
          <a:ext cx="1242060" cy="3357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213360</xdr:colOff>
      <xdr:row>0</xdr:row>
      <xdr:rowOff>45720</xdr:rowOff>
    </xdr:from>
    <xdr:to>
      <xdr:col>1</xdr:col>
      <xdr:colOff>541020</xdr:colOff>
      <xdr:row>4</xdr:row>
      <xdr:rowOff>99060</xdr:rowOff>
    </xdr:to>
    <xdr:pic>
      <xdr:nvPicPr>
        <xdr:cNvPr id="8853" name="Picture 4" descr="DACS_Seal_BW_Solid.jpg">
          <a:extLst>
            <a:ext uri="{FF2B5EF4-FFF2-40B4-BE49-F238E27FC236}">
              <a16:creationId xmlns:a16="http://schemas.microsoft.com/office/drawing/2014/main" id="{BEFF5907-FEE7-473D-9C94-3474EAF1A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45720"/>
          <a:ext cx="78486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643890</xdr:colOff>
      <xdr:row>0</xdr:row>
      <xdr:rowOff>47625</xdr:rowOff>
    </xdr:from>
    <xdr:to>
      <xdr:col>6</xdr:col>
      <xdr:colOff>766223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D06065F-E5AB-4046-9F6B-4F6C067A9B38}"/>
            </a:ext>
          </a:extLst>
        </xdr:cNvPr>
        <xdr:cNvSpPr txBox="1">
          <a:spLocks noChangeAspect="1"/>
        </xdr:cNvSpPr>
      </xdr:nvSpPr>
      <xdr:spPr>
        <a:xfrm>
          <a:off x="6410325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12266</xdr:colOff>
      <xdr:row>5</xdr:row>
      <xdr:rowOff>771</xdr:rowOff>
    </xdr:from>
    <xdr:to>
      <xdr:col>2</xdr:col>
      <xdr:colOff>114300</xdr:colOff>
      <xdr:row>7</xdr:row>
      <xdr:rowOff>80643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87E550A-32C8-4C4C-AF66-5472861642EC}"/>
            </a:ext>
          </a:extLst>
        </xdr:cNvPr>
        <xdr:cNvSpPr txBox="1">
          <a:spLocks noChangeAspect="1"/>
        </xdr:cNvSpPr>
      </xdr:nvSpPr>
      <xdr:spPr>
        <a:xfrm>
          <a:off x="12266" y="770391"/>
          <a:ext cx="1214554" cy="338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236220</xdr:colOff>
      <xdr:row>0</xdr:row>
      <xdr:rowOff>30480</xdr:rowOff>
    </xdr:from>
    <xdr:to>
      <xdr:col>1</xdr:col>
      <xdr:colOff>495300</xdr:colOff>
      <xdr:row>5</xdr:row>
      <xdr:rowOff>30480</xdr:rowOff>
    </xdr:to>
    <xdr:pic>
      <xdr:nvPicPr>
        <xdr:cNvPr id="11931" name="Picture 4" descr="DACS_Seal_BW_Solid.jpg">
          <a:extLst>
            <a:ext uri="{FF2B5EF4-FFF2-40B4-BE49-F238E27FC236}">
              <a16:creationId xmlns:a16="http://schemas.microsoft.com/office/drawing/2014/main" id="{F7674115-C02A-4281-AA56-226588EBF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30480"/>
          <a:ext cx="7772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767715</xdr:colOff>
      <xdr:row>0</xdr:row>
      <xdr:rowOff>47625</xdr:rowOff>
    </xdr:from>
    <xdr:to>
      <xdr:col>6</xdr:col>
      <xdr:colOff>1031000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D6C315D-31C5-4B2D-9A49-AFC3D82335F3}"/>
            </a:ext>
          </a:extLst>
        </xdr:cNvPr>
        <xdr:cNvSpPr txBox="1">
          <a:spLocks noChangeAspect="1"/>
        </xdr:cNvSpPr>
      </xdr:nvSpPr>
      <xdr:spPr>
        <a:xfrm>
          <a:off x="6048375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4</xdr:row>
      <xdr:rowOff>82090</xdr:rowOff>
    </xdr:from>
    <xdr:to>
      <xdr:col>1</xdr:col>
      <xdr:colOff>800100</xdr:colOff>
      <xdr:row>7</xdr:row>
      <xdr:rowOff>4902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4402065-52CF-4EC4-84D4-08C7925EDB94}"/>
            </a:ext>
          </a:extLst>
        </xdr:cNvPr>
        <xdr:cNvSpPr txBox="1"/>
      </xdr:nvSpPr>
      <xdr:spPr>
        <a:xfrm>
          <a:off x="15240" y="790750"/>
          <a:ext cx="1242060" cy="3266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243840</xdr:colOff>
      <xdr:row>0</xdr:row>
      <xdr:rowOff>53340</xdr:rowOff>
    </xdr:from>
    <xdr:to>
      <xdr:col>1</xdr:col>
      <xdr:colOff>563880</xdr:colOff>
      <xdr:row>4</xdr:row>
      <xdr:rowOff>114300</xdr:rowOff>
    </xdr:to>
    <xdr:pic>
      <xdr:nvPicPr>
        <xdr:cNvPr id="16011" name="Picture 4" descr="DACS_Seal_BW_Solid.jpg">
          <a:extLst>
            <a:ext uri="{FF2B5EF4-FFF2-40B4-BE49-F238E27FC236}">
              <a16:creationId xmlns:a16="http://schemas.microsoft.com/office/drawing/2014/main" id="{A3651EC0-58DF-4C03-A739-EAD00EF9E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53340"/>
          <a:ext cx="7772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653415</xdr:colOff>
      <xdr:row>0</xdr:row>
      <xdr:rowOff>47625</xdr:rowOff>
    </xdr:from>
    <xdr:to>
      <xdr:col>6</xdr:col>
      <xdr:colOff>783370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75A6ABF-1FA9-4D59-88B6-224A160CF249}"/>
            </a:ext>
          </a:extLst>
        </xdr:cNvPr>
        <xdr:cNvSpPr txBox="1">
          <a:spLocks noChangeAspect="1"/>
        </xdr:cNvSpPr>
      </xdr:nvSpPr>
      <xdr:spPr>
        <a:xfrm>
          <a:off x="641985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</xdr:colOff>
      <xdr:row>4</xdr:row>
      <xdr:rowOff>93883</xdr:rowOff>
    </xdr:from>
    <xdr:to>
      <xdr:col>2</xdr:col>
      <xdr:colOff>121920</xdr:colOff>
      <xdr:row>7</xdr:row>
      <xdr:rowOff>74695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2E87FA1-79FC-403F-974D-76DE666C8518}"/>
            </a:ext>
          </a:extLst>
        </xdr:cNvPr>
        <xdr:cNvSpPr txBox="1">
          <a:spLocks noChangeAspect="1"/>
        </xdr:cNvSpPr>
      </xdr:nvSpPr>
      <xdr:spPr>
        <a:xfrm>
          <a:off x="19050" y="772063"/>
          <a:ext cx="1215390" cy="338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228600</xdr:colOff>
      <xdr:row>0</xdr:row>
      <xdr:rowOff>38100</xdr:rowOff>
    </xdr:from>
    <xdr:to>
      <xdr:col>1</xdr:col>
      <xdr:colOff>495300</xdr:colOff>
      <xdr:row>5</xdr:row>
      <xdr:rowOff>30480</xdr:rowOff>
    </xdr:to>
    <xdr:pic>
      <xdr:nvPicPr>
        <xdr:cNvPr id="21131" name="Picture 4" descr="DACS_Seal_BW_Solid.jpg">
          <a:extLst>
            <a:ext uri="{FF2B5EF4-FFF2-40B4-BE49-F238E27FC236}">
              <a16:creationId xmlns:a16="http://schemas.microsoft.com/office/drawing/2014/main" id="{A8B14772-452B-49BD-93C9-22B539C46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8100"/>
          <a:ext cx="7848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767715</xdr:colOff>
      <xdr:row>0</xdr:row>
      <xdr:rowOff>47625</xdr:rowOff>
    </xdr:from>
    <xdr:to>
      <xdr:col>6</xdr:col>
      <xdr:colOff>1031000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D2AA401-6122-4460-99BF-F1E534A28C7D}"/>
            </a:ext>
          </a:extLst>
        </xdr:cNvPr>
        <xdr:cNvSpPr txBox="1">
          <a:spLocks noChangeAspect="1"/>
        </xdr:cNvSpPr>
      </xdr:nvSpPr>
      <xdr:spPr>
        <a:xfrm>
          <a:off x="6048375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80011</xdr:rowOff>
    </xdr:from>
    <xdr:to>
      <xdr:col>1</xdr:col>
      <xdr:colOff>762000</xdr:colOff>
      <xdr:row>7</xdr:row>
      <xdr:rowOff>4902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5CC1967-B6D6-44D1-9EC1-DCCC03BC928B}"/>
            </a:ext>
          </a:extLst>
        </xdr:cNvPr>
        <xdr:cNvSpPr txBox="1"/>
      </xdr:nvSpPr>
      <xdr:spPr>
        <a:xfrm>
          <a:off x="0" y="788671"/>
          <a:ext cx="1219200" cy="3287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198120</xdr:colOff>
      <xdr:row>0</xdr:row>
      <xdr:rowOff>45720</xdr:rowOff>
    </xdr:from>
    <xdr:to>
      <xdr:col>1</xdr:col>
      <xdr:colOff>525780</xdr:colOff>
      <xdr:row>4</xdr:row>
      <xdr:rowOff>106680</xdr:rowOff>
    </xdr:to>
    <xdr:pic>
      <xdr:nvPicPr>
        <xdr:cNvPr id="19087" name="Picture 4" descr="DACS_Seal_BW_Solid.jpg">
          <a:extLst>
            <a:ext uri="{FF2B5EF4-FFF2-40B4-BE49-F238E27FC236}">
              <a16:creationId xmlns:a16="http://schemas.microsoft.com/office/drawing/2014/main" id="{0F1CA790-9629-4736-8051-65F2C2128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45720"/>
          <a:ext cx="7848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653415</xdr:colOff>
      <xdr:row>0</xdr:row>
      <xdr:rowOff>47625</xdr:rowOff>
    </xdr:from>
    <xdr:to>
      <xdr:col>6</xdr:col>
      <xdr:colOff>783370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DF91599-9E57-40E6-9299-006784405F98}"/>
            </a:ext>
          </a:extLst>
        </xdr:cNvPr>
        <xdr:cNvSpPr txBox="1">
          <a:spLocks noChangeAspect="1"/>
        </xdr:cNvSpPr>
      </xdr:nvSpPr>
      <xdr:spPr>
        <a:xfrm>
          <a:off x="641985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19198</xdr:colOff>
      <xdr:row>5</xdr:row>
      <xdr:rowOff>4110</xdr:rowOff>
    </xdr:from>
    <xdr:to>
      <xdr:col>2</xdr:col>
      <xdr:colOff>129540</xdr:colOff>
      <xdr:row>7</xdr:row>
      <xdr:rowOff>83982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DD4675A-B4AF-4FDD-86E4-BAAAF33B6D89}"/>
            </a:ext>
          </a:extLst>
        </xdr:cNvPr>
        <xdr:cNvSpPr txBox="1">
          <a:spLocks noChangeAspect="1"/>
        </xdr:cNvSpPr>
      </xdr:nvSpPr>
      <xdr:spPr>
        <a:xfrm>
          <a:off x="19198" y="781350"/>
          <a:ext cx="1222862" cy="338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205740</xdr:colOff>
      <xdr:row>0</xdr:row>
      <xdr:rowOff>45720</xdr:rowOff>
    </xdr:from>
    <xdr:to>
      <xdr:col>1</xdr:col>
      <xdr:colOff>464820</xdr:colOff>
      <xdr:row>5</xdr:row>
      <xdr:rowOff>38100</xdr:rowOff>
    </xdr:to>
    <xdr:pic>
      <xdr:nvPicPr>
        <xdr:cNvPr id="23179" name="Picture 4" descr="DACS_Seal_BW_Solid.jpg">
          <a:extLst>
            <a:ext uri="{FF2B5EF4-FFF2-40B4-BE49-F238E27FC236}">
              <a16:creationId xmlns:a16="http://schemas.microsoft.com/office/drawing/2014/main" id="{6D961538-8E5B-475D-99A6-510296502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45720"/>
          <a:ext cx="7772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822960</xdr:colOff>
      <xdr:row>0</xdr:row>
      <xdr:rowOff>47625</xdr:rowOff>
    </xdr:from>
    <xdr:to>
      <xdr:col>6</xdr:col>
      <xdr:colOff>1078643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3363D92-87CE-4655-80BC-0521C1B8CD85}"/>
            </a:ext>
          </a:extLst>
        </xdr:cNvPr>
        <xdr:cNvSpPr txBox="1">
          <a:spLocks noChangeAspect="1"/>
        </xdr:cNvSpPr>
      </xdr:nvSpPr>
      <xdr:spPr>
        <a:xfrm>
          <a:off x="609600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13336</xdr:rowOff>
    </xdr:from>
    <xdr:to>
      <xdr:col>1</xdr:col>
      <xdr:colOff>784860</xdr:colOff>
      <xdr:row>7</xdr:row>
      <xdr:rowOff>56692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2F6D95D-8596-4A5A-9AE5-7F7AC2BE6373}"/>
            </a:ext>
          </a:extLst>
        </xdr:cNvPr>
        <xdr:cNvSpPr txBox="1"/>
      </xdr:nvSpPr>
      <xdr:spPr>
        <a:xfrm>
          <a:off x="0" y="851536"/>
          <a:ext cx="1242060" cy="3176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228600</xdr:colOff>
      <xdr:row>0</xdr:row>
      <xdr:rowOff>83820</xdr:rowOff>
    </xdr:from>
    <xdr:to>
      <xdr:col>1</xdr:col>
      <xdr:colOff>556260</xdr:colOff>
      <xdr:row>5</xdr:row>
      <xdr:rowOff>15240</xdr:rowOff>
    </xdr:to>
    <xdr:pic>
      <xdr:nvPicPr>
        <xdr:cNvPr id="25213" name="Picture 4" descr="DACS_Seal_BW_Solid.jpg">
          <a:extLst>
            <a:ext uri="{FF2B5EF4-FFF2-40B4-BE49-F238E27FC236}">
              <a16:creationId xmlns:a16="http://schemas.microsoft.com/office/drawing/2014/main" id="{DA42212A-074B-451A-A577-6E7E880E7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83820"/>
          <a:ext cx="7848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643890</xdr:colOff>
      <xdr:row>0</xdr:row>
      <xdr:rowOff>47625</xdr:rowOff>
    </xdr:from>
    <xdr:to>
      <xdr:col>6</xdr:col>
      <xdr:colOff>766223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D290B1E-9783-4EAE-990F-86F15FC9E21B}"/>
            </a:ext>
          </a:extLst>
        </xdr:cNvPr>
        <xdr:cNvSpPr txBox="1">
          <a:spLocks noChangeAspect="1"/>
        </xdr:cNvSpPr>
      </xdr:nvSpPr>
      <xdr:spPr>
        <a:xfrm>
          <a:off x="6410325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29595</xdr:colOff>
      <xdr:row>5</xdr:row>
      <xdr:rowOff>1899</xdr:rowOff>
    </xdr:from>
    <xdr:to>
      <xdr:col>2</xdr:col>
      <xdr:colOff>137160</xdr:colOff>
      <xdr:row>7</xdr:row>
      <xdr:rowOff>77961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BFAC8EE-74CF-4833-B856-47EEA3F1DC1C}"/>
            </a:ext>
          </a:extLst>
        </xdr:cNvPr>
        <xdr:cNvSpPr txBox="1">
          <a:spLocks noChangeAspect="1"/>
        </xdr:cNvSpPr>
      </xdr:nvSpPr>
      <xdr:spPr>
        <a:xfrm>
          <a:off x="29595" y="779139"/>
          <a:ext cx="1220085" cy="3351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220980</xdr:colOff>
      <xdr:row>0</xdr:row>
      <xdr:rowOff>38100</xdr:rowOff>
    </xdr:from>
    <xdr:to>
      <xdr:col>1</xdr:col>
      <xdr:colOff>480060</xdr:colOff>
      <xdr:row>5</xdr:row>
      <xdr:rowOff>30480</xdr:rowOff>
    </xdr:to>
    <xdr:pic>
      <xdr:nvPicPr>
        <xdr:cNvPr id="27257" name="Picture 4" descr="DACS_Seal_BW_Solid.jpg">
          <a:extLst>
            <a:ext uri="{FF2B5EF4-FFF2-40B4-BE49-F238E27FC236}">
              <a16:creationId xmlns:a16="http://schemas.microsoft.com/office/drawing/2014/main" id="{A217A363-5A9D-401B-95DA-511364F3B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38100"/>
          <a:ext cx="7772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832485</xdr:colOff>
      <xdr:row>0</xdr:row>
      <xdr:rowOff>47625</xdr:rowOff>
    </xdr:from>
    <xdr:to>
      <xdr:col>6</xdr:col>
      <xdr:colOff>1095770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1150372-EF24-4F0F-950A-835CB2E16744}"/>
            </a:ext>
          </a:extLst>
        </xdr:cNvPr>
        <xdr:cNvSpPr txBox="1">
          <a:spLocks noChangeAspect="1"/>
        </xdr:cNvSpPr>
      </xdr:nvSpPr>
      <xdr:spPr>
        <a:xfrm>
          <a:off x="6105525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</xdr:row>
      <xdr:rowOff>102871</xdr:rowOff>
    </xdr:from>
    <xdr:to>
      <xdr:col>1</xdr:col>
      <xdr:colOff>792480</xdr:colOff>
      <xdr:row>7</xdr:row>
      <xdr:rowOff>27762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C49C84C-6AFB-4619-AFF2-D83F9619D29B}"/>
            </a:ext>
          </a:extLst>
        </xdr:cNvPr>
        <xdr:cNvSpPr txBox="1">
          <a:spLocks noChangeAspect="1"/>
        </xdr:cNvSpPr>
      </xdr:nvSpPr>
      <xdr:spPr>
        <a:xfrm>
          <a:off x="0" y="811531"/>
          <a:ext cx="1249680" cy="3287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228600</xdr:colOff>
      <xdr:row>0</xdr:row>
      <xdr:rowOff>68580</xdr:rowOff>
    </xdr:from>
    <xdr:to>
      <xdr:col>1</xdr:col>
      <xdr:colOff>556260</xdr:colOff>
      <xdr:row>5</xdr:row>
      <xdr:rowOff>0</xdr:rowOff>
    </xdr:to>
    <xdr:pic>
      <xdr:nvPicPr>
        <xdr:cNvPr id="29292" name="Picture 4" descr="DACS_Seal_BW_Solid.jpg">
          <a:extLst>
            <a:ext uri="{FF2B5EF4-FFF2-40B4-BE49-F238E27FC236}">
              <a16:creationId xmlns:a16="http://schemas.microsoft.com/office/drawing/2014/main" id="{FAA785EF-C04A-46FE-8416-A98B820D6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68580"/>
          <a:ext cx="7848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653415</xdr:colOff>
      <xdr:row>0</xdr:row>
      <xdr:rowOff>47625</xdr:rowOff>
    </xdr:from>
    <xdr:to>
      <xdr:col>6</xdr:col>
      <xdr:colOff>783370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BFA590A-5290-42F7-A1B1-CAF27FAA4BC3}"/>
            </a:ext>
          </a:extLst>
        </xdr:cNvPr>
        <xdr:cNvSpPr txBox="1">
          <a:spLocks noChangeAspect="1"/>
        </xdr:cNvSpPr>
      </xdr:nvSpPr>
      <xdr:spPr>
        <a:xfrm>
          <a:off x="641985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36559</xdr:colOff>
      <xdr:row>5</xdr:row>
      <xdr:rowOff>15598</xdr:rowOff>
    </xdr:from>
    <xdr:to>
      <xdr:col>2</xdr:col>
      <xdr:colOff>160020</xdr:colOff>
      <xdr:row>7</xdr:row>
      <xdr:rowOff>90782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D3A36D0-E9B8-44CC-AF85-D67DAA113CCB}"/>
            </a:ext>
          </a:extLst>
        </xdr:cNvPr>
        <xdr:cNvSpPr txBox="1">
          <a:spLocks noChangeAspect="1"/>
        </xdr:cNvSpPr>
      </xdr:nvSpPr>
      <xdr:spPr>
        <a:xfrm>
          <a:off x="36559" y="792838"/>
          <a:ext cx="1235981" cy="3342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251460</xdr:colOff>
      <xdr:row>0</xdr:row>
      <xdr:rowOff>53340</xdr:rowOff>
    </xdr:from>
    <xdr:to>
      <xdr:col>1</xdr:col>
      <xdr:colOff>510540</xdr:colOff>
      <xdr:row>5</xdr:row>
      <xdr:rowOff>45720</xdr:rowOff>
    </xdr:to>
    <xdr:pic>
      <xdr:nvPicPr>
        <xdr:cNvPr id="31335" name="Picture 4" descr="DACS_Seal_BW_Solid.jpg">
          <a:extLst>
            <a:ext uri="{FF2B5EF4-FFF2-40B4-BE49-F238E27FC236}">
              <a16:creationId xmlns:a16="http://schemas.microsoft.com/office/drawing/2014/main" id="{C9BC291F-DB60-47F3-9530-6A61CF0F6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53340"/>
          <a:ext cx="7772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832485</xdr:colOff>
      <xdr:row>0</xdr:row>
      <xdr:rowOff>47625</xdr:rowOff>
    </xdr:from>
    <xdr:to>
      <xdr:col>6</xdr:col>
      <xdr:colOff>1095770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7FD54D5-C358-408F-9854-B0009F9E4B15}"/>
            </a:ext>
          </a:extLst>
        </xdr:cNvPr>
        <xdr:cNvSpPr txBox="1">
          <a:spLocks noChangeAspect="1"/>
        </xdr:cNvSpPr>
      </xdr:nvSpPr>
      <xdr:spPr>
        <a:xfrm>
          <a:off x="6105525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</xdr:row>
      <xdr:rowOff>87631</xdr:rowOff>
    </xdr:from>
    <xdr:to>
      <xdr:col>1</xdr:col>
      <xdr:colOff>762000</xdr:colOff>
      <xdr:row>7</xdr:row>
      <xdr:rowOff>12522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B027268-1331-4D03-AAB7-974B60996417}"/>
            </a:ext>
          </a:extLst>
        </xdr:cNvPr>
        <xdr:cNvSpPr txBox="1">
          <a:spLocks noChangeAspect="1"/>
        </xdr:cNvSpPr>
      </xdr:nvSpPr>
      <xdr:spPr>
        <a:xfrm>
          <a:off x="0" y="796291"/>
          <a:ext cx="1219200" cy="3287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228600</xdr:colOff>
      <xdr:row>0</xdr:row>
      <xdr:rowOff>60960</xdr:rowOff>
    </xdr:from>
    <xdr:to>
      <xdr:col>1</xdr:col>
      <xdr:colOff>548640</xdr:colOff>
      <xdr:row>4</xdr:row>
      <xdr:rowOff>121920</xdr:rowOff>
    </xdr:to>
    <xdr:pic>
      <xdr:nvPicPr>
        <xdr:cNvPr id="33372" name="Picture 4" descr="DACS_Seal_BW_Solid.jpg">
          <a:extLst>
            <a:ext uri="{FF2B5EF4-FFF2-40B4-BE49-F238E27FC236}">
              <a16:creationId xmlns:a16="http://schemas.microsoft.com/office/drawing/2014/main" id="{6487E767-EB47-402D-BD76-4A760BDEC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60960"/>
          <a:ext cx="7772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643890</xdr:colOff>
      <xdr:row>0</xdr:row>
      <xdr:rowOff>47625</xdr:rowOff>
    </xdr:from>
    <xdr:to>
      <xdr:col>6</xdr:col>
      <xdr:colOff>766223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92ADF84-6579-40FF-823D-BB40236D1206}"/>
            </a:ext>
          </a:extLst>
        </xdr:cNvPr>
        <xdr:cNvSpPr txBox="1">
          <a:spLocks noChangeAspect="1"/>
        </xdr:cNvSpPr>
      </xdr:nvSpPr>
      <xdr:spPr>
        <a:xfrm>
          <a:off x="6410325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</xdr:row>
      <xdr:rowOff>86263</xdr:rowOff>
    </xdr:from>
    <xdr:to>
      <xdr:col>2</xdr:col>
      <xdr:colOff>152400</xdr:colOff>
      <xdr:row>7</xdr:row>
      <xdr:rowOff>67075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6AA6EF8-864A-411C-9110-FEDF540E34D7}"/>
            </a:ext>
          </a:extLst>
        </xdr:cNvPr>
        <xdr:cNvSpPr txBox="1">
          <a:spLocks noChangeAspect="1"/>
        </xdr:cNvSpPr>
      </xdr:nvSpPr>
      <xdr:spPr>
        <a:xfrm>
          <a:off x="0" y="764443"/>
          <a:ext cx="1264920" cy="338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228600</xdr:colOff>
      <xdr:row>0</xdr:row>
      <xdr:rowOff>38100</xdr:rowOff>
    </xdr:from>
    <xdr:to>
      <xdr:col>1</xdr:col>
      <xdr:colOff>487680</xdr:colOff>
      <xdr:row>5</xdr:row>
      <xdr:rowOff>22860</xdr:rowOff>
    </xdr:to>
    <xdr:pic>
      <xdr:nvPicPr>
        <xdr:cNvPr id="35418" name="Picture 4" descr="DACS_Seal_BW_Solid.jpg">
          <a:extLst>
            <a:ext uri="{FF2B5EF4-FFF2-40B4-BE49-F238E27FC236}">
              <a16:creationId xmlns:a16="http://schemas.microsoft.com/office/drawing/2014/main" id="{7F850196-7C0C-42CC-ACCB-4464FA215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8100"/>
          <a:ext cx="77724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822960</xdr:colOff>
      <xdr:row>0</xdr:row>
      <xdr:rowOff>47625</xdr:rowOff>
    </xdr:from>
    <xdr:to>
      <xdr:col>6</xdr:col>
      <xdr:colOff>1078643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F3224B4-0381-44E4-A7C3-69BE6461CFD7}"/>
            </a:ext>
          </a:extLst>
        </xdr:cNvPr>
        <xdr:cNvSpPr txBox="1">
          <a:spLocks noChangeAspect="1"/>
        </xdr:cNvSpPr>
      </xdr:nvSpPr>
      <xdr:spPr>
        <a:xfrm>
          <a:off x="609600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</xdr:row>
      <xdr:rowOff>87631</xdr:rowOff>
    </xdr:from>
    <xdr:to>
      <xdr:col>1</xdr:col>
      <xdr:colOff>784860</xdr:colOff>
      <xdr:row>7</xdr:row>
      <xdr:rowOff>12522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23F1512-240F-4DDB-8CBB-391BE13C4378}"/>
            </a:ext>
          </a:extLst>
        </xdr:cNvPr>
        <xdr:cNvSpPr txBox="1">
          <a:spLocks noChangeAspect="1"/>
        </xdr:cNvSpPr>
      </xdr:nvSpPr>
      <xdr:spPr>
        <a:xfrm>
          <a:off x="0" y="796291"/>
          <a:ext cx="1242060" cy="3287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198120</xdr:colOff>
      <xdr:row>0</xdr:row>
      <xdr:rowOff>53340</xdr:rowOff>
    </xdr:from>
    <xdr:to>
      <xdr:col>1</xdr:col>
      <xdr:colOff>525780</xdr:colOff>
      <xdr:row>4</xdr:row>
      <xdr:rowOff>106680</xdr:rowOff>
    </xdr:to>
    <xdr:pic>
      <xdr:nvPicPr>
        <xdr:cNvPr id="62836" name="Picture 4" descr="DACS_Seal_BW_Solid.jpg">
          <a:extLst>
            <a:ext uri="{FF2B5EF4-FFF2-40B4-BE49-F238E27FC236}">
              <a16:creationId xmlns:a16="http://schemas.microsoft.com/office/drawing/2014/main" id="{C66BEE04-4137-4FCF-B47A-2F4F0BEA7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53340"/>
          <a:ext cx="78486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653415</xdr:colOff>
      <xdr:row>0</xdr:row>
      <xdr:rowOff>47625</xdr:rowOff>
    </xdr:from>
    <xdr:to>
      <xdr:col>6</xdr:col>
      <xdr:colOff>783370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7896458-FD3F-41EA-ADAB-7306A868EC43}"/>
            </a:ext>
          </a:extLst>
        </xdr:cNvPr>
        <xdr:cNvSpPr txBox="1">
          <a:spLocks noChangeAspect="1"/>
        </xdr:cNvSpPr>
      </xdr:nvSpPr>
      <xdr:spPr>
        <a:xfrm>
          <a:off x="641985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13138</xdr:colOff>
      <xdr:row>5</xdr:row>
      <xdr:rowOff>2443</xdr:rowOff>
    </xdr:from>
    <xdr:to>
      <xdr:col>2</xdr:col>
      <xdr:colOff>137160</xdr:colOff>
      <xdr:row>7</xdr:row>
      <xdr:rowOff>82315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3E1B434-6D4D-40D6-ACEE-6113B9A68B2E}"/>
            </a:ext>
          </a:extLst>
        </xdr:cNvPr>
        <xdr:cNvSpPr txBox="1">
          <a:spLocks noChangeAspect="1"/>
        </xdr:cNvSpPr>
      </xdr:nvSpPr>
      <xdr:spPr>
        <a:xfrm>
          <a:off x="13138" y="779683"/>
          <a:ext cx="1236542" cy="338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198120</xdr:colOff>
      <xdr:row>0</xdr:row>
      <xdr:rowOff>38100</xdr:rowOff>
    </xdr:from>
    <xdr:to>
      <xdr:col>1</xdr:col>
      <xdr:colOff>464820</xdr:colOff>
      <xdr:row>5</xdr:row>
      <xdr:rowOff>30480</xdr:rowOff>
    </xdr:to>
    <xdr:pic>
      <xdr:nvPicPr>
        <xdr:cNvPr id="38485" name="Picture 4" descr="DACS_Seal_BW_Solid.jpg">
          <a:extLst>
            <a:ext uri="{FF2B5EF4-FFF2-40B4-BE49-F238E27FC236}">
              <a16:creationId xmlns:a16="http://schemas.microsoft.com/office/drawing/2014/main" id="{43E4FF9D-6C99-4355-9AAE-F8E2444CC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38100"/>
          <a:ext cx="7848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822960</xdr:colOff>
      <xdr:row>0</xdr:row>
      <xdr:rowOff>47625</xdr:rowOff>
    </xdr:from>
    <xdr:to>
      <xdr:col>6</xdr:col>
      <xdr:colOff>1078643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110DD41-3927-47F0-BA1C-F6071811711E}"/>
            </a:ext>
          </a:extLst>
        </xdr:cNvPr>
        <xdr:cNvSpPr txBox="1">
          <a:spLocks noChangeAspect="1"/>
        </xdr:cNvSpPr>
      </xdr:nvSpPr>
      <xdr:spPr>
        <a:xfrm>
          <a:off x="609600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11431</xdr:rowOff>
    </xdr:from>
    <xdr:to>
      <xdr:col>1</xdr:col>
      <xdr:colOff>762000</xdr:colOff>
      <xdr:row>7</xdr:row>
      <xdr:rowOff>65862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3C734F1-B7FD-446D-908A-079B4F33A79E}"/>
            </a:ext>
          </a:extLst>
        </xdr:cNvPr>
        <xdr:cNvSpPr txBox="1"/>
      </xdr:nvSpPr>
      <xdr:spPr>
        <a:xfrm>
          <a:off x="0" y="849631"/>
          <a:ext cx="1219200" cy="3287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198120</xdr:colOff>
      <xdr:row>0</xdr:row>
      <xdr:rowOff>106680</xdr:rowOff>
    </xdr:from>
    <xdr:to>
      <xdr:col>1</xdr:col>
      <xdr:colOff>525780</xdr:colOff>
      <xdr:row>5</xdr:row>
      <xdr:rowOff>38100</xdr:rowOff>
    </xdr:to>
    <xdr:pic>
      <xdr:nvPicPr>
        <xdr:cNvPr id="41558" name="Picture 4" descr="DACS_Seal_BW_Solid.jpg">
          <a:extLst>
            <a:ext uri="{FF2B5EF4-FFF2-40B4-BE49-F238E27FC236}">
              <a16:creationId xmlns:a16="http://schemas.microsoft.com/office/drawing/2014/main" id="{DFEB5C26-1DAF-4A9F-86C8-28D5C72B7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106680"/>
          <a:ext cx="7848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643890</xdr:colOff>
      <xdr:row>0</xdr:row>
      <xdr:rowOff>47625</xdr:rowOff>
    </xdr:from>
    <xdr:to>
      <xdr:col>6</xdr:col>
      <xdr:colOff>766223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5B5AFB8-B472-455C-9408-4C79C884531E}"/>
            </a:ext>
          </a:extLst>
        </xdr:cNvPr>
        <xdr:cNvSpPr txBox="1">
          <a:spLocks noChangeAspect="1"/>
        </xdr:cNvSpPr>
      </xdr:nvSpPr>
      <xdr:spPr>
        <a:xfrm>
          <a:off x="6410325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</xdr:colOff>
      <xdr:row>5</xdr:row>
      <xdr:rowOff>9005</xdr:rowOff>
    </xdr:from>
    <xdr:to>
      <xdr:col>2</xdr:col>
      <xdr:colOff>121920</xdr:colOff>
      <xdr:row>7</xdr:row>
      <xdr:rowOff>90539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89789EB-F11D-4C85-8E9E-AD9541D4F9C3}"/>
            </a:ext>
          </a:extLst>
        </xdr:cNvPr>
        <xdr:cNvSpPr txBox="1">
          <a:spLocks noChangeAspect="1"/>
        </xdr:cNvSpPr>
      </xdr:nvSpPr>
      <xdr:spPr>
        <a:xfrm>
          <a:off x="19050" y="786245"/>
          <a:ext cx="1215390" cy="340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pPr>
            <a:lnSpc>
              <a:spcPts val="1200"/>
            </a:lnSpc>
          </a:pPr>
          <a:endParaRPr lang="en-US" sz="1100"/>
        </a:p>
      </xdr:txBody>
    </xdr:sp>
    <xdr:clientData/>
  </xdr:twoCellAnchor>
  <xdr:twoCellAnchor editAs="oneCell">
    <xdr:from>
      <xdr:col>0</xdr:col>
      <xdr:colOff>213360</xdr:colOff>
      <xdr:row>0</xdr:row>
      <xdr:rowOff>53340</xdr:rowOff>
    </xdr:from>
    <xdr:to>
      <xdr:col>1</xdr:col>
      <xdr:colOff>472440</xdr:colOff>
      <xdr:row>5</xdr:row>
      <xdr:rowOff>45720</xdr:rowOff>
    </xdr:to>
    <xdr:pic>
      <xdr:nvPicPr>
        <xdr:cNvPr id="43602" name="Picture 4" descr="DACS_Seal_BW_Solid.jpg">
          <a:extLst>
            <a:ext uri="{FF2B5EF4-FFF2-40B4-BE49-F238E27FC236}">
              <a16:creationId xmlns:a16="http://schemas.microsoft.com/office/drawing/2014/main" id="{462A92FC-10E1-44A1-B119-577F753EE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53340"/>
          <a:ext cx="7772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805815</xdr:colOff>
      <xdr:row>0</xdr:row>
      <xdr:rowOff>47625</xdr:rowOff>
    </xdr:from>
    <xdr:to>
      <xdr:col>6</xdr:col>
      <xdr:colOff>1069100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010A893-51D2-41E6-A45E-676C43791AB1}"/>
            </a:ext>
          </a:extLst>
        </xdr:cNvPr>
        <xdr:cNvSpPr txBox="1">
          <a:spLocks noChangeAspect="1"/>
        </xdr:cNvSpPr>
      </xdr:nvSpPr>
      <xdr:spPr>
        <a:xfrm>
          <a:off x="6086475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</xdr:row>
      <xdr:rowOff>80011</xdr:rowOff>
    </xdr:from>
    <xdr:to>
      <xdr:col>1</xdr:col>
      <xdr:colOff>777240</xdr:colOff>
      <xdr:row>7</xdr:row>
      <xdr:rowOff>4902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E224479-EF88-45BE-A4EF-C38CE91783CF}"/>
            </a:ext>
          </a:extLst>
        </xdr:cNvPr>
        <xdr:cNvSpPr txBox="1">
          <a:spLocks noChangeAspect="1"/>
        </xdr:cNvSpPr>
      </xdr:nvSpPr>
      <xdr:spPr>
        <a:xfrm>
          <a:off x="0" y="788671"/>
          <a:ext cx="1234440" cy="3287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213360</xdr:colOff>
      <xdr:row>0</xdr:row>
      <xdr:rowOff>45720</xdr:rowOff>
    </xdr:from>
    <xdr:to>
      <xdr:col>1</xdr:col>
      <xdr:colOff>541020</xdr:colOff>
      <xdr:row>4</xdr:row>
      <xdr:rowOff>106680</xdr:rowOff>
    </xdr:to>
    <xdr:pic>
      <xdr:nvPicPr>
        <xdr:cNvPr id="45648" name="Picture 4" descr="DACS_Seal_BW_Solid.jpg">
          <a:extLst>
            <a:ext uri="{FF2B5EF4-FFF2-40B4-BE49-F238E27FC236}">
              <a16:creationId xmlns:a16="http://schemas.microsoft.com/office/drawing/2014/main" id="{E317E340-AEC1-46E7-B934-F7746EA80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45720"/>
          <a:ext cx="7848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662940</xdr:colOff>
      <xdr:row>0</xdr:row>
      <xdr:rowOff>47625</xdr:rowOff>
    </xdr:from>
    <xdr:to>
      <xdr:col>6</xdr:col>
      <xdr:colOff>792895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B1A78A2-1421-43E1-A040-8224F99E7F1A}"/>
            </a:ext>
          </a:extLst>
        </xdr:cNvPr>
        <xdr:cNvSpPr txBox="1">
          <a:spLocks noChangeAspect="1"/>
        </xdr:cNvSpPr>
      </xdr:nvSpPr>
      <xdr:spPr>
        <a:xfrm>
          <a:off x="6429375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5</xdr:row>
      <xdr:rowOff>2443</xdr:rowOff>
    </xdr:from>
    <xdr:to>
      <xdr:col>2</xdr:col>
      <xdr:colOff>129540</xdr:colOff>
      <xdr:row>7</xdr:row>
      <xdr:rowOff>82315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64337BD-FB99-4CB2-ACE9-D962E2D3709C}"/>
            </a:ext>
          </a:extLst>
        </xdr:cNvPr>
        <xdr:cNvSpPr txBox="1">
          <a:spLocks noChangeAspect="1"/>
        </xdr:cNvSpPr>
      </xdr:nvSpPr>
      <xdr:spPr>
        <a:xfrm>
          <a:off x="0" y="779683"/>
          <a:ext cx="1242060" cy="338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198120</xdr:colOff>
      <xdr:row>0</xdr:row>
      <xdr:rowOff>38100</xdr:rowOff>
    </xdr:from>
    <xdr:to>
      <xdr:col>1</xdr:col>
      <xdr:colOff>457200</xdr:colOff>
      <xdr:row>5</xdr:row>
      <xdr:rowOff>30480</xdr:rowOff>
    </xdr:to>
    <xdr:pic>
      <xdr:nvPicPr>
        <xdr:cNvPr id="47692" name="Picture 4" descr="DACS_Seal_BW_Solid.jpg">
          <a:extLst>
            <a:ext uri="{FF2B5EF4-FFF2-40B4-BE49-F238E27FC236}">
              <a16:creationId xmlns:a16="http://schemas.microsoft.com/office/drawing/2014/main" id="{452B61EB-9CB2-4F9E-A1C5-E56D9E2EA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38100"/>
          <a:ext cx="7772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805815</xdr:colOff>
      <xdr:row>0</xdr:row>
      <xdr:rowOff>47625</xdr:rowOff>
    </xdr:from>
    <xdr:to>
      <xdr:col>6</xdr:col>
      <xdr:colOff>1069100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3176E44-3B3C-401F-83C0-34E1EE888019}"/>
            </a:ext>
          </a:extLst>
        </xdr:cNvPr>
        <xdr:cNvSpPr txBox="1">
          <a:spLocks noChangeAspect="1"/>
        </xdr:cNvSpPr>
      </xdr:nvSpPr>
      <xdr:spPr>
        <a:xfrm>
          <a:off x="6086475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</xdr:row>
      <xdr:rowOff>87631</xdr:rowOff>
    </xdr:from>
    <xdr:to>
      <xdr:col>1</xdr:col>
      <xdr:colOff>762000</xdr:colOff>
      <xdr:row>7</xdr:row>
      <xdr:rowOff>12522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706F920-9AF4-4F85-8B2C-C0B6D5781DEC}"/>
            </a:ext>
          </a:extLst>
        </xdr:cNvPr>
        <xdr:cNvSpPr txBox="1">
          <a:spLocks noChangeAspect="1"/>
        </xdr:cNvSpPr>
      </xdr:nvSpPr>
      <xdr:spPr>
        <a:xfrm>
          <a:off x="0" y="796291"/>
          <a:ext cx="1219200" cy="3287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198120</xdr:colOff>
      <xdr:row>0</xdr:row>
      <xdr:rowOff>53340</xdr:rowOff>
    </xdr:from>
    <xdr:to>
      <xdr:col>1</xdr:col>
      <xdr:colOff>525780</xdr:colOff>
      <xdr:row>4</xdr:row>
      <xdr:rowOff>106680</xdr:rowOff>
    </xdr:to>
    <xdr:pic>
      <xdr:nvPicPr>
        <xdr:cNvPr id="49738" name="Picture 4" descr="DACS_Seal_BW_Solid.jpg">
          <a:extLst>
            <a:ext uri="{FF2B5EF4-FFF2-40B4-BE49-F238E27FC236}">
              <a16:creationId xmlns:a16="http://schemas.microsoft.com/office/drawing/2014/main" id="{6D9987E5-681F-40B7-AB3E-58F7E1793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53340"/>
          <a:ext cx="78486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653415</xdr:colOff>
      <xdr:row>0</xdr:row>
      <xdr:rowOff>47625</xdr:rowOff>
    </xdr:from>
    <xdr:to>
      <xdr:col>6</xdr:col>
      <xdr:colOff>783370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AB4B62D-0AC8-4DAD-A2A3-513628225161}"/>
            </a:ext>
          </a:extLst>
        </xdr:cNvPr>
        <xdr:cNvSpPr txBox="1">
          <a:spLocks noChangeAspect="1"/>
        </xdr:cNvSpPr>
      </xdr:nvSpPr>
      <xdr:spPr>
        <a:xfrm>
          <a:off x="641985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</xdr:colOff>
      <xdr:row>5</xdr:row>
      <xdr:rowOff>2443</xdr:rowOff>
    </xdr:from>
    <xdr:to>
      <xdr:col>2</xdr:col>
      <xdr:colOff>114300</xdr:colOff>
      <xdr:row>7</xdr:row>
      <xdr:rowOff>82315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E39C3C3-F893-46E0-98FE-8E563F54D90D}"/>
            </a:ext>
          </a:extLst>
        </xdr:cNvPr>
        <xdr:cNvSpPr txBox="1">
          <a:spLocks noChangeAspect="1"/>
        </xdr:cNvSpPr>
      </xdr:nvSpPr>
      <xdr:spPr>
        <a:xfrm>
          <a:off x="7620" y="779683"/>
          <a:ext cx="1219200" cy="338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213360</xdr:colOff>
      <xdr:row>0</xdr:row>
      <xdr:rowOff>38100</xdr:rowOff>
    </xdr:from>
    <xdr:to>
      <xdr:col>1</xdr:col>
      <xdr:colOff>472440</xdr:colOff>
      <xdr:row>5</xdr:row>
      <xdr:rowOff>30480</xdr:rowOff>
    </xdr:to>
    <xdr:pic>
      <xdr:nvPicPr>
        <xdr:cNvPr id="50758" name="Picture 4" descr="DACS_Seal_BW_Solid.jpg">
          <a:extLst>
            <a:ext uri="{FF2B5EF4-FFF2-40B4-BE49-F238E27FC236}">
              <a16:creationId xmlns:a16="http://schemas.microsoft.com/office/drawing/2014/main" id="{F328C73C-7B8E-45EC-86AA-4E1E1B6B6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38100"/>
          <a:ext cx="7772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822960</xdr:colOff>
      <xdr:row>0</xdr:row>
      <xdr:rowOff>47625</xdr:rowOff>
    </xdr:from>
    <xdr:to>
      <xdr:col>6</xdr:col>
      <xdr:colOff>1078643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BE5EB1B-4E8E-4C36-B76B-E77521D73399}"/>
            </a:ext>
          </a:extLst>
        </xdr:cNvPr>
        <xdr:cNvSpPr txBox="1">
          <a:spLocks noChangeAspect="1"/>
        </xdr:cNvSpPr>
      </xdr:nvSpPr>
      <xdr:spPr>
        <a:xfrm>
          <a:off x="609600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87631</xdr:rowOff>
    </xdr:from>
    <xdr:to>
      <xdr:col>1</xdr:col>
      <xdr:colOff>769620</xdr:colOff>
      <xdr:row>7</xdr:row>
      <xdr:rowOff>12522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34978A2-62E9-4518-8D3E-45436352871A}"/>
            </a:ext>
          </a:extLst>
        </xdr:cNvPr>
        <xdr:cNvSpPr txBox="1"/>
      </xdr:nvSpPr>
      <xdr:spPr>
        <a:xfrm>
          <a:off x="0" y="796291"/>
          <a:ext cx="1226820" cy="3287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175260</xdr:colOff>
      <xdr:row>0</xdr:row>
      <xdr:rowOff>45720</xdr:rowOff>
    </xdr:from>
    <xdr:to>
      <xdr:col>1</xdr:col>
      <xdr:colOff>502920</xdr:colOff>
      <xdr:row>4</xdr:row>
      <xdr:rowOff>106680</xdr:rowOff>
    </xdr:to>
    <xdr:pic>
      <xdr:nvPicPr>
        <xdr:cNvPr id="53830" name="Picture 4" descr="DACS_Seal_BW_Solid.jpg">
          <a:extLst>
            <a:ext uri="{FF2B5EF4-FFF2-40B4-BE49-F238E27FC236}">
              <a16:creationId xmlns:a16="http://schemas.microsoft.com/office/drawing/2014/main" id="{7C3FC5EA-DCCB-4487-9508-DD6A4ECAB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45720"/>
          <a:ext cx="7848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643890</xdr:colOff>
      <xdr:row>0</xdr:row>
      <xdr:rowOff>47625</xdr:rowOff>
    </xdr:from>
    <xdr:to>
      <xdr:col>6</xdr:col>
      <xdr:colOff>766223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24E7F57-81EA-428E-BB63-4BBDFFEE6FCD}"/>
            </a:ext>
          </a:extLst>
        </xdr:cNvPr>
        <xdr:cNvSpPr txBox="1">
          <a:spLocks noChangeAspect="1"/>
        </xdr:cNvSpPr>
      </xdr:nvSpPr>
      <xdr:spPr>
        <a:xfrm>
          <a:off x="6410325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93883</xdr:rowOff>
    </xdr:from>
    <xdr:to>
      <xdr:col>2</xdr:col>
      <xdr:colOff>106680</xdr:colOff>
      <xdr:row>7</xdr:row>
      <xdr:rowOff>74695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8A0840C-FD43-4FA4-98A9-150E3D4B3F5D}"/>
            </a:ext>
          </a:extLst>
        </xdr:cNvPr>
        <xdr:cNvSpPr txBox="1"/>
      </xdr:nvSpPr>
      <xdr:spPr>
        <a:xfrm>
          <a:off x="0" y="772063"/>
          <a:ext cx="1219200" cy="338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213360</xdr:colOff>
      <xdr:row>0</xdr:row>
      <xdr:rowOff>38100</xdr:rowOff>
    </xdr:from>
    <xdr:to>
      <xdr:col>1</xdr:col>
      <xdr:colOff>472440</xdr:colOff>
      <xdr:row>5</xdr:row>
      <xdr:rowOff>30480</xdr:rowOff>
    </xdr:to>
    <xdr:pic>
      <xdr:nvPicPr>
        <xdr:cNvPr id="54851" name="Picture 4" descr="DACS_Seal_BW_Solid.jpg">
          <a:extLst>
            <a:ext uri="{FF2B5EF4-FFF2-40B4-BE49-F238E27FC236}">
              <a16:creationId xmlns:a16="http://schemas.microsoft.com/office/drawing/2014/main" id="{290CF2FC-C8A1-419F-B85F-0DF1F30E2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38100"/>
          <a:ext cx="7772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805815</xdr:colOff>
      <xdr:row>0</xdr:row>
      <xdr:rowOff>47625</xdr:rowOff>
    </xdr:from>
    <xdr:to>
      <xdr:col>6</xdr:col>
      <xdr:colOff>1069100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36CE462-22B0-473D-9BD1-43CAEB87168F}"/>
            </a:ext>
          </a:extLst>
        </xdr:cNvPr>
        <xdr:cNvSpPr txBox="1">
          <a:spLocks noChangeAspect="1"/>
        </xdr:cNvSpPr>
      </xdr:nvSpPr>
      <xdr:spPr>
        <a:xfrm>
          <a:off x="6086475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28574</xdr:colOff>
      <xdr:row>4</xdr:row>
      <xdr:rowOff>89536</xdr:rowOff>
    </xdr:from>
    <xdr:to>
      <xdr:col>1</xdr:col>
      <xdr:colOff>800099</xdr:colOff>
      <xdr:row>7</xdr:row>
      <xdr:rowOff>5495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83573D4-6B63-4D14-BEA6-0670A11A626B}"/>
            </a:ext>
          </a:extLst>
        </xdr:cNvPr>
        <xdr:cNvSpPr txBox="1">
          <a:spLocks noChangeAspect="1"/>
        </xdr:cNvSpPr>
      </xdr:nvSpPr>
      <xdr:spPr>
        <a:xfrm>
          <a:off x="28574" y="798196"/>
          <a:ext cx="1228725" cy="3198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205740</xdr:colOff>
      <xdr:row>0</xdr:row>
      <xdr:rowOff>53340</xdr:rowOff>
    </xdr:from>
    <xdr:to>
      <xdr:col>1</xdr:col>
      <xdr:colOff>525780</xdr:colOff>
      <xdr:row>4</xdr:row>
      <xdr:rowOff>106680</xdr:rowOff>
    </xdr:to>
    <xdr:pic>
      <xdr:nvPicPr>
        <xdr:cNvPr id="57924" name="Picture 4" descr="DACS_Seal_BW_Solid.jpg">
          <a:extLst>
            <a:ext uri="{FF2B5EF4-FFF2-40B4-BE49-F238E27FC236}">
              <a16:creationId xmlns:a16="http://schemas.microsoft.com/office/drawing/2014/main" id="{A85E3C58-5AD6-4EBA-9FDC-3AE37F106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53340"/>
          <a:ext cx="77724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653415</xdr:colOff>
      <xdr:row>0</xdr:row>
      <xdr:rowOff>47625</xdr:rowOff>
    </xdr:from>
    <xdr:to>
      <xdr:col>6</xdr:col>
      <xdr:colOff>783370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E7FAF43-B3BA-47DF-A168-85FF5D1842D5}"/>
            </a:ext>
          </a:extLst>
        </xdr:cNvPr>
        <xdr:cNvSpPr txBox="1">
          <a:spLocks noChangeAspect="1"/>
        </xdr:cNvSpPr>
      </xdr:nvSpPr>
      <xdr:spPr>
        <a:xfrm>
          <a:off x="641985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16212</xdr:colOff>
      <xdr:row>5</xdr:row>
      <xdr:rowOff>2443</xdr:rowOff>
    </xdr:from>
    <xdr:to>
      <xdr:col>2</xdr:col>
      <xdr:colOff>137160</xdr:colOff>
      <xdr:row>7</xdr:row>
      <xdr:rowOff>82315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BBEA77A-617C-4DD3-B550-0BAC89E9568F}"/>
            </a:ext>
          </a:extLst>
        </xdr:cNvPr>
        <xdr:cNvSpPr txBox="1">
          <a:spLocks noChangeAspect="1"/>
        </xdr:cNvSpPr>
      </xdr:nvSpPr>
      <xdr:spPr>
        <a:xfrm>
          <a:off x="16212" y="779683"/>
          <a:ext cx="1233468" cy="338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220980</xdr:colOff>
      <xdr:row>0</xdr:row>
      <xdr:rowOff>38100</xdr:rowOff>
    </xdr:from>
    <xdr:to>
      <xdr:col>1</xdr:col>
      <xdr:colOff>480060</xdr:colOff>
      <xdr:row>5</xdr:row>
      <xdr:rowOff>30480</xdr:rowOff>
    </xdr:to>
    <xdr:pic>
      <xdr:nvPicPr>
        <xdr:cNvPr id="58967" name="Picture 4" descr="DACS_Seal_BW_Solid.jpg">
          <a:extLst>
            <a:ext uri="{FF2B5EF4-FFF2-40B4-BE49-F238E27FC236}">
              <a16:creationId xmlns:a16="http://schemas.microsoft.com/office/drawing/2014/main" id="{2B1BFC9E-3B2A-4B12-ABD0-8F8701904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38100"/>
          <a:ext cx="7772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805815</xdr:colOff>
      <xdr:row>0</xdr:row>
      <xdr:rowOff>47625</xdr:rowOff>
    </xdr:from>
    <xdr:to>
      <xdr:col>6</xdr:col>
      <xdr:colOff>1069100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EDD960C-4A40-4EF3-B327-A0B17DD08FC1}"/>
            </a:ext>
          </a:extLst>
        </xdr:cNvPr>
        <xdr:cNvSpPr txBox="1">
          <a:spLocks noChangeAspect="1"/>
        </xdr:cNvSpPr>
      </xdr:nvSpPr>
      <xdr:spPr>
        <a:xfrm>
          <a:off x="6086475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tx1"/>
          </a:solidFill>
        </a:ln>
      </a:spPr>
      <a:bodyPr vertOverflow="clip" wrap="square" lIns="45720" rIns="45720" rtlCol="0" anchor="t"/>
      <a:lstStyle>
        <a:defPPr>
          <a:defRPr sz="800" b="1">
            <a:latin typeface="Arial" pitchFamily="34" charset="0"/>
            <a:cs typeface="Arial" pitchFamily="34" charset="0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19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20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Relationship Id="rId4" Type="http://schemas.openxmlformats.org/officeDocument/2006/relationships/comments" Target="../comments21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Relationship Id="rId4" Type="http://schemas.openxmlformats.org/officeDocument/2006/relationships/comments" Target="../comments22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23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24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Relationship Id="rId4" Type="http://schemas.openxmlformats.org/officeDocument/2006/relationships/comments" Target="../comments25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Relationship Id="rId4" Type="http://schemas.openxmlformats.org/officeDocument/2006/relationships/comments" Target="../comments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6"/>
  <sheetViews>
    <sheetView tabSelected="1" workbookViewId="0">
      <selection activeCell="A9" sqref="A9"/>
    </sheetView>
  </sheetViews>
  <sheetFormatPr defaultRowHeight="12.5" x14ac:dyDescent="0.25"/>
  <cols>
    <col min="1" max="1" width="10.08984375" bestFit="1" customWidth="1"/>
  </cols>
  <sheetData>
    <row r="2" spans="1:6" ht="13" x14ac:dyDescent="0.3">
      <c r="A2" s="166" t="s">
        <v>145</v>
      </c>
    </row>
    <row r="4" spans="1:6" ht="13.25" x14ac:dyDescent="0.25">
      <c r="A4" s="163" t="s">
        <v>146</v>
      </c>
    </row>
    <row r="6" spans="1:6" ht="13.25" x14ac:dyDescent="0.25">
      <c r="A6" s="163" t="s">
        <v>147</v>
      </c>
    </row>
    <row r="7" spans="1:6" ht="13.25" x14ac:dyDescent="0.25">
      <c r="B7" s="163" t="s">
        <v>142</v>
      </c>
    </row>
    <row r="8" spans="1:6" ht="13.25" x14ac:dyDescent="0.25">
      <c r="B8" s="163" t="s">
        <v>143</v>
      </c>
    </row>
    <row r="10" spans="1:6" ht="13.25" x14ac:dyDescent="0.25">
      <c r="B10" s="163" t="s">
        <v>144</v>
      </c>
    </row>
    <row r="11" spans="1:6" ht="13.25" x14ac:dyDescent="0.25">
      <c r="B11" s="163" t="s">
        <v>141</v>
      </c>
    </row>
    <row r="12" spans="1:6" ht="13.25" x14ac:dyDescent="0.25">
      <c r="C12" s="163" t="s">
        <v>137</v>
      </c>
    </row>
    <row r="14" spans="1:6" ht="13.25" x14ac:dyDescent="0.25">
      <c r="A14" s="163" t="s">
        <v>138</v>
      </c>
    </row>
    <row r="15" spans="1:6" ht="13.25" x14ac:dyDescent="0.25">
      <c r="B15" s="163" t="s">
        <v>139</v>
      </c>
      <c r="F15" s="163" t="s">
        <v>140</v>
      </c>
    </row>
    <row r="17" spans="1:2" ht="13.25" x14ac:dyDescent="0.25">
      <c r="A17" s="163" t="s">
        <v>148</v>
      </c>
    </row>
    <row r="18" spans="1:2" ht="13.25" x14ac:dyDescent="0.25">
      <c r="B18" s="163" t="s">
        <v>149</v>
      </c>
    </row>
    <row r="19" spans="1:2" ht="13.25" x14ac:dyDescent="0.25">
      <c r="B19" s="163" t="s">
        <v>167</v>
      </c>
    </row>
    <row r="22" spans="1:2" ht="13.25" x14ac:dyDescent="0.25">
      <c r="A22" s="163" t="s">
        <v>150</v>
      </c>
    </row>
    <row r="23" spans="1:2" ht="13.25" x14ac:dyDescent="0.25">
      <c r="A23" s="164">
        <v>41508</v>
      </c>
      <c r="B23" s="163" t="s">
        <v>151</v>
      </c>
    </row>
    <row r="24" spans="1:2" ht="13.25" x14ac:dyDescent="0.25">
      <c r="A24" s="164">
        <v>42003</v>
      </c>
      <c r="B24" t="s">
        <v>152</v>
      </c>
    </row>
    <row r="25" spans="1:2" ht="13.25" x14ac:dyDescent="0.25">
      <c r="A25" s="164">
        <v>42038</v>
      </c>
      <c r="B25" t="s">
        <v>153</v>
      </c>
    </row>
    <row r="26" spans="1:2" ht="13.25" x14ac:dyDescent="0.25">
      <c r="A26" s="164">
        <v>43675</v>
      </c>
      <c r="B26" s="163" t="s">
        <v>166</v>
      </c>
    </row>
  </sheetData>
  <sheetProtection algorithmName="SHA-512" hashValue="5OIUCORWVFpkjkk5+LUmjtbN1hz36bm0ue+oI8yGq/tz1Nhyye6uYWFZQq1MupfBsSw7JNs2IcbCu9axQzN+dQ==" saltValue="mYwZ9pIQYGtPUvq5LPkDRA==" spinCount="100000" sheet="1" selectLockedCells="1"/>
  <pageMargins left="0.7" right="0.7" top="0.75" bottom="0.75" header="0.3" footer="0.3"/>
  <pageSetup scale="76" orientation="portrait" horizontalDpi="4294967294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7"/>
    <outlinePr summaryRight="0"/>
    <pageSetUpPr fitToPage="1"/>
  </sheetPr>
  <dimension ref="A1:H74"/>
  <sheetViews>
    <sheetView topLeftCell="A2" zoomScaleNormal="100" workbookViewId="0">
      <selection activeCell="H26" sqref="H26"/>
    </sheetView>
  </sheetViews>
  <sheetFormatPr defaultColWidth="9.08984375" defaultRowHeight="12.5" x14ac:dyDescent="0.25"/>
  <cols>
    <col min="1" max="1" width="7.453125" style="4" customWidth="1"/>
    <col min="2" max="2" width="9.36328125" style="4" customWidth="1"/>
    <col min="3" max="3" width="33" style="4" customWidth="1"/>
    <col min="4" max="6" width="22" style="4" customWidth="1"/>
    <col min="7" max="16384" width="9.08984375" style="4"/>
  </cols>
  <sheetData>
    <row r="1" spans="1:6" ht="12.75" customHeight="1" x14ac:dyDescent="0.25">
      <c r="A1" s="176"/>
      <c r="B1" s="176"/>
      <c r="C1" s="1"/>
      <c r="D1" s="1"/>
      <c r="E1" s="1"/>
      <c r="F1" s="176"/>
    </row>
    <row r="2" spans="1:6" ht="15.5" x14ac:dyDescent="0.35">
      <c r="A2" s="176"/>
      <c r="B2" s="176"/>
      <c r="C2" s="177" t="s">
        <v>56</v>
      </c>
      <c r="D2" s="177"/>
      <c r="E2" s="177"/>
      <c r="F2" s="176"/>
    </row>
    <row r="3" spans="1:6" ht="15.5" x14ac:dyDescent="0.35">
      <c r="A3" s="176"/>
      <c r="B3" s="176"/>
      <c r="C3" s="177" t="s">
        <v>54</v>
      </c>
      <c r="D3" s="177"/>
      <c r="E3" s="177"/>
      <c r="F3" s="176"/>
    </row>
    <row r="4" spans="1:6" ht="21.65" customHeight="1" x14ac:dyDescent="0.35">
      <c r="A4" s="176"/>
      <c r="B4" s="176"/>
      <c r="C4" s="185" t="s">
        <v>168</v>
      </c>
      <c r="D4" s="185"/>
      <c r="E4" s="185"/>
      <c r="F4" s="176"/>
    </row>
    <row r="5" spans="1:6" x14ac:dyDescent="0.25">
      <c r="A5" s="176"/>
      <c r="B5" s="176"/>
      <c r="C5" s="8" t="s">
        <v>57</v>
      </c>
      <c r="D5" s="8"/>
      <c r="E5" s="3"/>
      <c r="F5" s="176"/>
    </row>
    <row r="6" spans="1:6" ht="10.5" customHeight="1" x14ac:dyDescent="0.25">
      <c r="A6" s="176"/>
      <c r="B6" s="176"/>
      <c r="C6" s="186" t="s">
        <v>164</v>
      </c>
      <c r="D6" s="186"/>
      <c r="E6" s="186"/>
      <c r="F6" s="176"/>
    </row>
    <row r="7" spans="1:6" x14ac:dyDescent="0.25">
      <c r="A7" s="176"/>
      <c r="B7" s="176"/>
      <c r="C7" s="167" t="s">
        <v>165</v>
      </c>
      <c r="D7" s="168"/>
      <c r="E7" s="168"/>
      <c r="F7" s="176"/>
    </row>
    <row r="8" spans="1:6" ht="7.25" customHeight="1" x14ac:dyDescent="0.25">
      <c r="A8" s="176"/>
      <c r="B8" s="176"/>
      <c r="C8" s="172"/>
      <c r="D8" s="172"/>
      <c r="E8" s="46"/>
      <c r="F8" s="176"/>
    </row>
    <row r="9" spans="1:6" s="45" customFormat="1" ht="15" customHeight="1" x14ac:dyDescent="0.25">
      <c r="A9" s="174" t="s">
        <v>80</v>
      </c>
      <c r="B9" s="174"/>
      <c r="C9" s="84"/>
      <c r="D9" s="10" t="s">
        <v>79</v>
      </c>
      <c r="E9" s="173" t="s">
        <v>163</v>
      </c>
      <c r="F9" s="173"/>
    </row>
    <row r="10" spans="1:6" s="45" customFormat="1" ht="14" customHeight="1" thickBot="1" x14ac:dyDescent="0.3">
      <c r="A10" s="169" t="s">
        <v>78</v>
      </c>
      <c r="B10" s="169"/>
      <c r="C10" s="169"/>
      <c r="D10" s="169"/>
      <c r="E10" s="169"/>
      <c r="F10" s="169"/>
    </row>
    <row r="11" spans="1:6" s="42" customFormat="1" ht="19.25" customHeight="1" thickTop="1" x14ac:dyDescent="0.25">
      <c r="A11" s="44" t="s">
        <v>76</v>
      </c>
      <c r="B11" s="175" t="s">
        <v>0</v>
      </c>
      <c r="C11" s="175"/>
      <c r="D11" s="61" t="s">
        <v>75</v>
      </c>
      <c r="E11" s="61" t="s">
        <v>74</v>
      </c>
      <c r="F11" s="43" t="s">
        <v>73</v>
      </c>
    </row>
    <row r="12" spans="1:6" s="37" customFormat="1" ht="12.9" customHeight="1" x14ac:dyDescent="0.25">
      <c r="A12" s="39">
        <v>311</v>
      </c>
      <c r="B12" s="170" t="s">
        <v>23</v>
      </c>
      <c r="C12" s="170"/>
      <c r="D12" s="124">
        <f>SUM(E12:F12)</f>
        <v>0</v>
      </c>
      <c r="E12" s="114">
        <v>0</v>
      </c>
      <c r="F12" s="116">
        <v>0</v>
      </c>
    </row>
    <row r="13" spans="1:6" s="37" customFormat="1" ht="12.9" customHeight="1" x14ac:dyDescent="0.25">
      <c r="A13" s="39">
        <v>334.1</v>
      </c>
      <c r="B13" s="170" t="s">
        <v>21</v>
      </c>
      <c r="C13" s="170"/>
      <c r="D13" s="124">
        <f t="shared" ref="D13:D20" si="0">SUM(E13:F13)</f>
        <v>0</v>
      </c>
      <c r="E13" s="117">
        <v>0</v>
      </c>
      <c r="F13" s="115">
        <v>0</v>
      </c>
    </row>
    <row r="14" spans="1:6" s="37" customFormat="1" ht="12.9" customHeight="1" x14ac:dyDescent="0.25">
      <c r="A14" s="39">
        <v>362</v>
      </c>
      <c r="B14" s="170" t="s">
        <v>24</v>
      </c>
      <c r="C14" s="170"/>
      <c r="D14" s="124">
        <f t="shared" si="0"/>
        <v>0</v>
      </c>
      <c r="E14" s="114">
        <v>0</v>
      </c>
      <c r="F14" s="115">
        <v>0</v>
      </c>
    </row>
    <row r="15" spans="1:6" s="37" customFormat="1" ht="12.9" customHeight="1" x14ac:dyDescent="0.25">
      <c r="A15" s="39">
        <v>337</v>
      </c>
      <c r="B15" s="170" t="s">
        <v>25</v>
      </c>
      <c r="C15" s="170"/>
      <c r="D15" s="124">
        <f t="shared" si="0"/>
        <v>0</v>
      </c>
      <c r="E15" s="114">
        <v>0</v>
      </c>
      <c r="F15" s="115">
        <v>0</v>
      </c>
    </row>
    <row r="16" spans="1:6" s="37" customFormat="1" ht="12.9" customHeight="1" x14ac:dyDescent="0.25">
      <c r="A16" s="39">
        <v>361</v>
      </c>
      <c r="B16" s="170" t="s">
        <v>1</v>
      </c>
      <c r="C16" s="170"/>
      <c r="D16" s="124">
        <f t="shared" si="0"/>
        <v>0</v>
      </c>
      <c r="E16" s="114">
        <v>0</v>
      </c>
      <c r="F16" s="115">
        <v>0</v>
      </c>
    </row>
    <row r="17" spans="1:7" s="37" customFormat="1" ht="12.9" customHeight="1" x14ac:dyDescent="0.25">
      <c r="A17" s="39">
        <v>364</v>
      </c>
      <c r="B17" s="170" t="s">
        <v>26</v>
      </c>
      <c r="C17" s="170"/>
      <c r="D17" s="124">
        <f>SUM(E17:F17)</f>
        <v>0</v>
      </c>
      <c r="E17" s="114">
        <v>0</v>
      </c>
      <c r="F17" s="115">
        <v>0</v>
      </c>
    </row>
    <row r="18" spans="1:7" s="37" customFormat="1" ht="12.9" customHeight="1" x14ac:dyDescent="0.25">
      <c r="A18" s="39">
        <v>369</v>
      </c>
      <c r="B18" s="170" t="s">
        <v>129</v>
      </c>
      <c r="C18" s="170"/>
      <c r="D18" s="124">
        <f t="shared" si="0"/>
        <v>0</v>
      </c>
      <c r="E18" s="114">
        <v>0</v>
      </c>
      <c r="F18" s="115">
        <v>0</v>
      </c>
    </row>
    <row r="19" spans="1:7" s="37" customFormat="1" ht="12.9" customHeight="1" x14ac:dyDescent="0.25">
      <c r="A19" s="39">
        <v>380</v>
      </c>
      <c r="B19" s="170" t="s">
        <v>3</v>
      </c>
      <c r="C19" s="170"/>
      <c r="D19" s="124">
        <f t="shared" si="0"/>
        <v>0</v>
      </c>
      <c r="E19" s="114">
        <v>0</v>
      </c>
      <c r="F19" s="115">
        <v>0</v>
      </c>
    </row>
    <row r="20" spans="1:7" s="37" customFormat="1" ht="12.9" customHeight="1" x14ac:dyDescent="0.25">
      <c r="A20" s="39">
        <v>389</v>
      </c>
      <c r="B20" s="170" t="s">
        <v>22</v>
      </c>
      <c r="C20" s="170"/>
      <c r="D20" s="124">
        <f t="shared" si="0"/>
        <v>0</v>
      </c>
      <c r="E20" s="114">
        <v>0</v>
      </c>
      <c r="F20" s="115">
        <v>0</v>
      </c>
    </row>
    <row r="21" spans="1:7" s="37" customFormat="1" ht="12.9" customHeight="1" x14ac:dyDescent="0.25">
      <c r="A21" s="179" t="s">
        <v>4</v>
      </c>
      <c r="B21" s="180"/>
      <c r="C21" s="180"/>
      <c r="D21" s="124">
        <f>SUM(D12:D20)</f>
        <v>0</v>
      </c>
      <c r="E21" s="118">
        <f>SUM(E12:E20)</f>
        <v>0</v>
      </c>
      <c r="F21" s="119">
        <f>SUM(F12:F20)</f>
        <v>0</v>
      </c>
    </row>
    <row r="22" spans="1:7" s="37" customFormat="1" ht="12.9" customHeight="1" x14ac:dyDescent="0.25">
      <c r="A22" s="179" t="s">
        <v>36</v>
      </c>
      <c r="B22" s="180"/>
      <c r="C22" s="180"/>
      <c r="D22" s="124">
        <f>SUM(E22:F22)</f>
        <v>0</v>
      </c>
      <c r="E22" s="120">
        <v>0</v>
      </c>
      <c r="F22" s="121">
        <v>0</v>
      </c>
      <c r="G22" s="38"/>
    </row>
    <row r="23" spans="1:7" s="37" customFormat="1" ht="12.9" customHeight="1" thickBot="1" x14ac:dyDescent="0.3">
      <c r="A23" s="190" t="s">
        <v>37</v>
      </c>
      <c r="B23" s="191"/>
      <c r="C23" s="191"/>
      <c r="D23" s="135">
        <f>SUM(D21:D22)</f>
        <v>0</v>
      </c>
      <c r="E23" s="122">
        <f>SUM(E21:E22)</f>
        <v>0</v>
      </c>
      <c r="F23" s="123">
        <f>SUM(F21:F22)</f>
        <v>0</v>
      </c>
    </row>
    <row r="24" spans="1:7" s="42" customFormat="1" ht="12.65" customHeight="1" thickTop="1" thickBot="1" x14ac:dyDescent="0.3">
      <c r="A24" s="194" t="s">
        <v>77</v>
      </c>
      <c r="B24" s="194"/>
      <c r="C24" s="194"/>
      <c r="D24" s="194"/>
      <c r="E24" s="194"/>
      <c r="F24" s="194"/>
    </row>
    <row r="25" spans="1:7" s="37" customFormat="1" ht="19.25" customHeight="1" thickTop="1" x14ac:dyDescent="0.25">
      <c r="A25" s="41" t="s">
        <v>76</v>
      </c>
      <c r="B25" s="193" t="s">
        <v>38</v>
      </c>
      <c r="C25" s="193"/>
      <c r="D25" s="87" t="s">
        <v>75</v>
      </c>
      <c r="E25" s="87" t="s">
        <v>74</v>
      </c>
      <c r="F25" s="158" t="s">
        <v>73</v>
      </c>
    </row>
    <row r="26" spans="1:7" s="37" customFormat="1" ht="12.9" customHeight="1" x14ac:dyDescent="0.25">
      <c r="A26" s="39">
        <v>10</v>
      </c>
      <c r="B26" s="170" t="s">
        <v>5</v>
      </c>
      <c r="C26" s="170"/>
      <c r="D26" s="133">
        <f>SUM(E26:F26)</f>
        <v>0</v>
      </c>
      <c r="E26" s="129">
        <v>0</v>
      </c>
      <c r="F26" s="159">
        <v>0</v>
      </c>
    </row>
    <row r="27" spans="1:7" s="37" customFormat="1" ht="12.9" customHeight="1" x14ac:dyDescent="0.25">
      <c r="A27" s="39">
        <v>20</v>
      </c>
      <c r="B27" s="170" t="s">
        <v>121</v>
      </c>
      <c r="C27" s="170"/>
      <c r="D27" s="133">
        <f t="shared" ref="D27:D53" si="1">SUM(E27:F27)</f>
        <v>0</v>
      </c>
      <c r="E27" s="130">
        <v>0</v>
      </c>
      <c r="F27" s="159">
        <v>0</v>
      </c>
    </row>
    <row r="28" spans="1:7" s="37" customFormat="1" ht="12.9" customHeight="1" x14ac:dyDescent="0.25">
      <c r="A28" s="39">
        <v>30</v>
      </c>
      <c r="B28" s="170" t="s">
        <v>6</v>
      </c>
      <c r="C28" s="170"/>
      <c r="D28" s="133">
        <f t="shared" si="1"/>
        <v>0</v>
      </c>
      <c r="E28" s="130">
        <v>0</v>
      </c>
      <c r="F28" s="159">
        <v>0</v>
      </c>
    </row>
    <row r="29" spans="1:7" s="37" customFormat="1" ht="12.9" customHeight="1" x14ac:dyDescent="0.25">
      <c r="A29" s="39">
        <v>40</v>
      </c>
      <c r="B29" s="170" t="s">
        <v>7</v>
      </c>
      <c r="C29" s="170"/>
      <c r="D29" s="133">
        <f t="shared" si="1"/>
        <v>0</v>
      </c>
      <c r="E29" s="130">
        <v>0</v>
      </c>
      <c r="F29" s="159">
        <v>0</v>
      </c>
    </row>
    <row r="30" spans="1:7" s="37" customFormat="1" ht="12.9" customHeight="1" x14ac:dyDescent="0.25">
      <c r="A30" s="39">
        <v>41</v>
      </c>
      <c r="B30" s="170" t="s">
        <v>8</v>
      </c>
      <c r="C30" s="170"/>
      <c r="D30" s="133">
        <f t="shared" si="1"/>
        <v>0</v>
      </c>
      <c r="E30" s="130">
        <v>0</v>
      </c>
      <c r="F30" s="159">
        <v>0</v>
      </c>
    </row>
    <row r="31" spans="1:7" s="37" customFormat="1" ht="12.9" customHeight="1" x14ac:dyDescent="0.25">
      <c r="A31" s="39">
        <v>42</v>
      </c>
      <c r="B31" s="170" t="s">
        <v>9</v>
      </c>
      <c r="C31" s="170"/>
      <c r="D31" s="133">
        <f t="shared" si="1"/>
        <v>0</v>
      </c>
      <c r="E31" s="130">
        <v>0</v>
      </c>
      <c r="F31" s="159">
        <v>0</v>
      </c>
    </row>
    <row r="32" spans="1:7" s="37" customFormat="1" ht="12.9" customHeight="1" x14ac:dyDescent="0.25">
      <c r="A32" s="39">
        <v>43</v>
      </c>
      <c r="B32" s="170" t="s">
        <v>10</v>
      </c>
      <c r="C32" s="170"/>
      <c r="D32" s="133">
        <f t="shared" si="1"/>
        <v>0</v>
      </c>
      <c r="E32" s="130">
        <v>0</v>
      </c>
      <c r="F32" s="159">
        <v>0</v>
      </c>
    </row>
    <row r="33" spans="1:8" s="37" customFormat="1" ht="12.9" customHeight="1" x14ac:dyDescent="0.25">
      <c r="A33" s="39">
        <v>44</v>
      </c>
      <c r="B33" s="170" t="s">
        <v>11</v>
      </c>
      <c r="C33" s="170"/>
      <c r="D33" s="133">
        <f t="shared" si="1"/>
        <v>0</v>
      </c>
      <c r="E33" s="130">
        <v>0</v>
      </c>
      <c r="F33" s="159">
        <v>0</v>
      </c>
    </row>
    <row r="34" spans="1:8" s="37" customFormat="1" ht="12.9" customHeight="1" x14ac:dyDescent="0.25">
      <c r="A34" s="39">
        <v>45</v>
      </c>
      <c r="B34" s="170" t="s">
        <v>2</v>
      </c>
      <c r="C34" s="170"/>
      <c r="D34" s="133">
        <f t="shared" si="1"/>
        <v>0</v>
      </c>
      <c r="E34" s="130">
        <v>0</v>
      </c>
      <c r="F34" s="159">
        <v>0</v>
      </c>
      <c r="H34" s="40"/>
    </row>
    <row r="35" spans="1:8" s="37" customFormat="1" ht="12.9" customHeight="1" x14ac:dyDescent="0.25">
      <c r="A35" s="39">
        <v>46</v>
      </c>
      <c r="B35" s="170" t="s">
        <v>128</v>
      </c>
      <c r="C35" s="170"/>
      <c r="D35" s="133">
        <f t="shared" si="1"/>
        <v>0</v>
      </c>
      <c r="E35" s="130">
        <v>0</v>
      </c>
      <c r="F35" s="159">
        <v>0</v>
      </c>
    </row>
    <row r="36" spans="1:8" s="37" customFormat="1" ht="12.9" customHeight="1" x14ac:dyDescent="0.25">
      <c r="A36" s="39">
        <v>47</v>
      </c>
      <c r="B36" s="170" t="s">
        <v>27</v>
      </c>
      <c r="C36" s="170"/>
      <c r="D36" s="133">
        <f t="shared" si="1"/>
        <v>0</v>
      </c>
      <c r="E36" s="130">
        <v>0</v>
      </c>
      <c r="F36" s="159">
        <v>0</v>
      </c>
    </row>
    <row r="37" spans="1:8" s="37" customFormat="1" ht="12.9" customHeight="1" x14ac:dyDescent="0.25">
      <c r="A37" s="39">
        <v>48</v>
      </c>
      <c r="B37" s="170" t="s">
        <v>28</v>
      </c>
      <c r="C37" s="170"/>
      <c r="D37" s="133">
        <f t="shared" si="1"/>
        <v>0</v>
      </c>
      <c r="E37" s="130">
        <v>0</v>
      </c>
      <c r="F37" s="159">
        <v>0</v>
      </c>
    </row>
    <row r="38" spans="1:8" s="37" customFormat="1" ht="12.9" customHeight="1" x14ac:dyDescent="0.25">
      <c r="A38" s="39">
        <v>49</v>
      </c>
      <c r="B38" s="170" t="s">
        <v>12</v>
      </c>
      <c r="C38" s="170"/>
      <c r="D38" s="133">
        <f t="shared" si="1"/>
        <v>0</v>
      </c>
      <c r="E38" s="130">
        <v>0</v>
      </c>
      <c r="F38" s="159">
        <v>0</v>
      </c>
    </row>
    <row r="39" spans="1:8" s="37" customFormat="1" ht="12.9" customHeight="1" x14ac:dyDescent="0.25">
      <c r="A39" s="39">
        <v>51</v>
      </c>
      <c r="B39" s="170" t="s">
        <v>13</v>
      </c>
      <c r="C39" s="170"/>
      <c r="D39" s="133">
        <f t="shared" si="1"/>
        <v>0</v>
      </c>
      <c r="E39" s="130">
        <v>0</v>
      </c>
      <c r="F39" s="159">
        <v>0</v>
      </c>
    </row>
    <row r="40" spans="1:8" s="37" customFormat="1" ht="12.9" customHeight="1" x14ac:dyDescent="0.25">
      <c r="A40" s="39">
        <v>52.1</v>
      </c>
      <c r="B40" s="170" t="s">
        <v>14</v>
      </c>
      <c r="C40" s="170"/>
      <c r="D40" s="133">
        <f t="shared" si="1"/>
        <v>0</v>
      </c>
      <c r="E40" s="130">
        <v>0</v>
      </c>
      <c r="F40" s="159">
        <v>0</v>
      </c>
    </row>
    <row r="41" spans="1:8" s="37" customFormat="1" ht="12.9" customHeight="1" x14ac:dyDescent="0.25">
      <c r="A41" s="39">
        <v>52.2</v>
      </c>
      <c r="B41" s="170" t="s">
        <v>15</v>
      </c>
      <c r="C41" s="170"/>
      <c r="D41" s="133">
        <f t="shared" si="1"/>
        <v>0</v>
      </c>
      <c r="E41" s="130">
        <v>0</v>
      </c>
      <c r="F41" s="159">
        <v>0</v>
      </c>
    </row>
    <row r="42" spans="1:8" s="37" customFormat="1" ht="12.9" customHeight="1" x14ac:dyDescent="0.25">
      <c r="A42" s="39">
        <v>52.3</v>
      </c>
      <c r="B42" s="170" t="s">
        <v>16</v>
      </c>
      <c r="C42" s="170"/>
      <c r="D42" s="133">
        <f t="shared" si="1"/>
        <v>0</v>
      </c>
      <c r="E42" s="130">
        <v>0</v>
      </c>
      <c r="F42" s="159">
        <v>0</v>
      </c>
    </row>
    <row r="43" spans="1:8" s="37" customFormat="1" ht="12.9" customHeight="1" x14ac:dyDescent="0.25">
      <c r="A43" s="39">
        <v>52.4</v>
      </c>
      <c r="B43" s="170" t="s">
        <v>17</v>
      </c>
      <c r="C43" s="170"/>
      <c r="D43" s="133">
        <f t="shared" si="1"/>
        <v>0</v>
      </c>
      <c r="E43" s="130">
        <v>0</v>
      </c>
      <c r="F43" s="159">
        <v>0</v>
      </c>
    </row>
    <row r="44" spans="1:8" s="37" customFormat="1" ht="12.9" customHeight="1" x14ac:dyDescent="0.25">
      <c r="A44" s="39">
        <v>52.5</v>
      </c>
      <c r="B44" s="170" t="s">
        <v>18</v>
      </c>
      <c r="C44" s="170"/>
      <c r="D44" s="133">
        <f t="shared" si="1"/>
        <v>0</v>
      </c>
      <c r="E44" s="130">
        <v>0</v>
      </c>
      <c r="F44" s="159">
        <v>0</v>
      </c>
    </row>
    <row r="45" spans="1:8" s="37" customFormat="1" ht="12.9" customHeight="1" x14ac:dyDescent="0.25">
      <c r="A45" s="39">
        <v>54</v>
      </c>
      <c r="B45" s="170" t="s">
        <v>19</v>
      </c>
      <c r="C45" s="170"/>
      <c r="D45" s="133">
        <f t="shared" si="1"/>
        <v>0</v>
      </c>
      <c r="E45" s="130">
        <v>0</v>
      </c>
      <c r="F45" s="159">
        <v>0</v>
      </c>
    </row>
    <row r="46" spans="1:8" s="37" customFormat="1" ht="12.9" customHeight="1" x14ac:dyDescent="0.25">
      <c r="A46" s="39">
        <v>55</v>
      </c>
      <c r="B46" s="170" t="s">
        <v>72</v>
      </c>
      <c r="C46" s="170"/>
      <c r="D46" s="133">
        <f t="shared" si="1"/>
        <v>0</v>
      </c>
      <c r="E46" s="130">
        <v>0</v>
      </c>
      <c r="F46" s="159">
        <v>0</v>
      </c>
    </row>
    <row r="47" spans="1:8" s="37" customFormat="1" ht="12.9" customHeight="1" x14ac:dyDescent="0.25">
      <c r="A47" s="39">
        <v>60</v>
      </c>
      <c r="B47" s="170" t="s">
        <v>20</v>
      </c>
      <c r="C47" s="170"/>
      <c r="D47" s="133">
        <f t="shared" si="1"/>
        <v>0</v>
      </c>
      <c r="E47" s="130">
        <v>0</v>
      </c>
      <c r="F47" s="159">
        <v>0</v>
      </c>
    </row>
    <row r="48" spans="1:8" s="37" customFormat="1" ht="12.9" customHeight="1" x14ac:dyDescent="0.25">
      <c r="A48" s="39">
        <v>71</v>
      </c>
      <c r="B48" s="170" t="s">
        <v>29</v>
      </c>
      <c r="C48" s="170"/>
      <c r="D48" s="133">
        <f t="shared" si="1"/>
        <v>0</v>
      </c>
      <c r="E48" s="130">
        <v>0</v>
      </c>
      <c r="F48" s="159">
        <v>0</v>
      </c>
    </row>
    <row r="49" spans="1:7" s="37" customFormat="1" ht="12.9" customHeight="1" x14ac:dyDescent="0.25">
      <c r="A49" s="39">
        <v>72</v>
      </c>
      <c r="B49" s="170" t="s">
        <v>30</v>
      </c>
      <c r="C49" s="170"/>
      <c r="D49" s="133">
        <f t="shared" si="1"/>
        <v>0</v>
      </c>
      <c r="E49" s="130">
        <v>0</v>
      </c>
      <c r="F49" s="159">
        <v>0</v>
      </c>
    </row>
    <row r="50" spans="1:7" s="37" customFormat="1" ht="12.9" customHeight="1" x14ac:dyDescent="0.25">
      <c r="A50" s="39">
        <v>81</v>
      </c>
      <c r="B50" s="170" t="s">
        <v>52</v>
      </c>
      <c r="C50" s="170"/>
      <c r="D50" s="133">
        <f t="shared" si="1"/>
        <v>0</v>
      </c>
      <c r="E50" s="130">
        <v>0</v>
      </c>
      <c r="F50" s="159">
        <v>0</v>
      </c>
    </row>
    <row r="51" spans="1:7" s="37" customFormat="1" ht="12.9" customHeight="1" x14ac:dyDescent="0.25">
      <c r="A51" s="39">
        <v>83</v>
      </c>
      <c r="B51" s="170" t="s">
        <v>53</v>
      </c>
      <c r="C51" s="170"/>
      <c r="D51" s="133">
        <f t="shared" si="1"/>
        <v>0</v>
      </c>
      <c r="E51" s="130">
        <v>0</v>
      </c>
      <c r="F51" s="159">
        <v>0</v>
      </c>
    </row>
    <row r="52" spans="1:7" s="37" customFormat="1" ht="12.9" customHeight="1" x14ac:dyDescent="0.25">
      <c r="A52" s="39">
        <v>89</v>
      </c>
      <c r="B52" s="170" t="s">
        <v>31</v>
      </c>
      <c r="C52" s="170"/>
      <c r="D52" s="133">
        <f t="shared" si="1"/>
        <v>0</v>
      </c>
      <c r="E52" s="130">
        <v>0</v>
      </c>
      <c r="F52" s="159">
        <v>0</v>
      </c>
    </row>
    <row r="53" spans="1:7" s="37" customFormat="1" ht="12.9" customHeight="1" x14ac:dyDescent="0.25">
      <c r="A53" s="39">
        <v>99</v>
      </c>
      <c r="B53" s="170" t="s">
        <v>32</v>
      </c>
      <c r="C53" s="170"/>
      <c r="D53" s="133">
        <f t="shared" si="1"/>
        <v>0</v>
      </c>
      <c r="E53" s="130">
        <v>0</v>
      </c>
      <c r="F53" s="159">
        <v>0</v>
      </c>
    </row>
    <row r="54" spans="1:7" s="37" customFormat="1" ht="12.9" customHeight="1" x14ac:dyDescent="0.25">
      <c r="A54" s="179" t="s">
        <v>39</v>
      </c>
      <c r="B54" s="180"/>
      <c r="C54" s="180"/>
      <c r="D54" s="133">
        <f>SUM(D26:D53)</f>
        <v>0</v>
      </c>
      <c r="E54" s="124">
        <f>SUM(E26:E53)</f>
        <v>0</v>
      </c>
      <c r="F54" s="125">
        <f>SUM(F26:F53)</f>
        <v>0</v>
      </c>
    </row>
    <row r="55" spans="1:7" s="37" customFormat="1" ht="12.9" customHeight="1" x14ac:dyDescent="0.25">
      <c r="A55" s="39">
        <v>1E-3</v>
      </c>
      <c r="B55" s="178" t="s">
        <v>71</v>
      </c>
      <c r="C55" s="178"/>
      <c r="D55" s="133">
        <f>SUM(E55:F55)</f>
        <v>0</v>
      </c>
      <c r="E55" s="126">
        <v>0</v>
      </c>
      <c r="F55" s="125">
        <v>0</v>
      </c>
      <c r="G55" s="38"/>
    </row>
    <row r="56" spans="1:7" s="37" customFormat="1" ht="12.9" customHeight="1" x14ac:dyDescent="0.25">
      <c r="A56" s="39">
        <v>2E-3</v>
      </c>
      <c r="B56" s="178" t="s">
        <v>70</v>
      </c>
      <c r="C56" s="178"/>
      <c r="D56" s="133">
        <f>SUM(E56:F56)</f>
        <v>0</v>
      </c>
      <c r="E56" s="126">
        <v>0</v>
      </c>
      <c r="F56" s="125">
        <v>0</v>
      </c>
      <c r="G56" s="38"/>
    </row>
    <row r="57" spans="1:7" s="37" customFormat="1" ht="12.9" customHeight="1" x14ac:dyDescent="0.25">
      <c r="A57" s="39">
        <v>3.0000000000000001E-3</v>
      </c>
      <c r="B57" s="192" t="s">
        <v>69</v>
      </c>
      <c r="C57" s="192"/>
      <c r="D57" s="133">
        <f>SUM(E57:F57)</f>
        <v>0</v>
      </c>
      <c r="E57" s="126">
        <v>0</v>
      </c>
      <c r="F57" s="125">
        <v>0</v>
      </c>
      <c r="G57" s="38"/>
    </row>
    <row r="58" spans="1:7" s="37" customFormat="1" ht="12.9" customHeight="1" x14ac:dyDescent="0.25">
      <c r="A58" s="39">
        <v>4.0000000000000001E-3</v>
      </c>
      <c r="B58" s="178" t="s">
        <v>68</v>
      </c>
      <c r="C58" s="178"/>
      <c r="D58" s="133">
        <f>SUM(E58:F58)</f>
        <v>0</v>
      </c>
      <c r="E58" s="126">
        <v>0</v>
      </c>
      <c r="F58" s="125">
        <v>0</v>
      </c>
      <c r="G58" s="38"/>
    </row>
    <row r="59" spans="1:7" s="37" customFormat="1" ht="12.9" customHeight="1" x14ac:dyDescent="0.25">
      <c r="A59" s="179" t="s">
        <v>67</v>
      </c>
      <c r="B59" s="180"/>
      <c r="C59" s="180"/>
      <c r="D59" s="133">
        <f>SUM(D55:D58)</f>
        <v>0</v>
      </c>
      <c r="E59" s="124">
        <f>SUM(E55:E58)</f>
        <v>0</v>
      </c>
      <c r="F59" s="125">
        <f>SUM(F55:F58)</f>
        <v>0</v>
      </c>
    </row>
    <row r="60" spans="1:7" s="37" customFormat="1" ht="12.9" customHeight="1" x14ac:dyDescent="0.25">
      <c r="A60" s="181" t="s">
        <v>66</v>
      </c>
      <c r="B60" s="182"/>
      <c r="C60" s="183"/>
      <c r="D60" s="134">
        <f>SUM(D59,D54)</f>
        <v>0</v>
      </c>
      <c r="E60" s="127">
        <f>SUM(E59,E54)</f>
        <v>0</v>
      </c>
      <c r="F60" s="128">
        <f>SUM(F59,F54)</f>
        <v>0</v>
      </c>
    </row>
    <row r="61" spans="1:7" s="37" customFormat="1" ht="12.9" customHeight="1" thickBot="1" x14ac:dyDescent="0.3">
      <c r="A61" s="190" t="s">
        <v>120</v>
      </c>
      <c r="B61" s="191"/>
      <c r="C61" s="191"/>
      <c r="D61" s="131">
        <f>D23-D60</f>
        <v>0</v>
      </c>
      <c r="E61" s="131">
        <f>E23-E60</f>
        <v>0</v>
      </c>
      <c r="F61" s="132">
        <f>F23-F60</f>
        <v>0</v>
      </c>
    </row>
    <row r="62" spans="1:7" ht="18" customHeight="1" thickTop="1" x14ac:dyDescent="0.25">
      <c r="A62" s="200" t="s">
        <v>65</v>
      </c>
      <c r="B62" s="200"/>
      <c r="C62" s="200"/>
      <c r="D62" s="200"/>
      <c r="E62" s="200"/>
      <c r="F62" s="200"/>
    </row>
    <row r="63" spans="1:7" ht="15" customHeight="1" x14ac:dyDescent="0.25">
      <c r="A63" s="184" t="s">
        <v>64</v>
      </c>
      <c r="B63" s="184"/>
      <c r="C63" s="184"/>
      <c r="D63" s="184"/>
      <c r="E63" s="184"/>
      <c r="F63" s="36"/>
    </row>
    <row r="64" spans="1:7" ht="11.4" customHeight="1" x14ac:dyDescent="0.25">
      <c r="A64" s="202" t="s">
        <v>133</v>
      </c>
      <c r="B64" s="202"/>
      <c r="C64" s="202"/>
      <c r="D64" s="113"/>
      <c r="E64" s="35"/>
      <c r="F64" s="34"/>
    </row>
    <row r="65" spans="1:7" ht="14" customHeight="1" x14ac:dyDescent="0.25">
      <c r="A65" s="171" t="s">
        <v>154</v>
      </c>
      <c r="B65" s="171"/>
      <c r="C65" s="171"/>
      <c r="D65" s="171"/>
      <c r="E65" s="171"/>
      <c r="F65" s="171"/>
    </row>
    <row r="66" spans="1:7" ht="13.25" customHeight="1" x14ac:dyDescent="0.25">
      <c r="A66" s="201" t="s">
        <v>63</v>
      </c>
      <c r="B66" s="201"/>
      <c r="C66" s="201"/>
      <c r="D66" s="201"/>
      <c r="E66" s="201"/>
      <c r="F66" s="33"/>
    </row>
    <row r="67" spans="1:7" s="1" customFormat="1" ht="11" customHeight="1" x14ac:dyDescent="0.25">
      <c r="A67" s="202" t="s">
        <v>155</v>
      </c>
      <c r="B67" s="202"/>
      <c r="C67" s="202"/>
      <c r="D67" s="20"/>
      <c r="E67" s="20"/>
      <c r="F67" s="20"/>
    </row>
    <row r="68" spans="1:7" s="1" customFormat="1" x14ac:dyDescent="0.25">
      <c r="A68" s="196" t="s">
        <v>156</v>
      </c>
      <c r="B68" s="196"/>
      <c r="C68" s="196"/>
      <c r="D68" s="196"/>
      <c r="E68" s="196"/>
      <c r="F68" s="196"/>
    </row>
    <row r="69" spans="1:7" x14ac:dyDescent="0.25">
      <c r="B69" s="199"/>
      <c r="C69" s="199"/>
      <c r="D69" s="199"/>
      <c r="E69" s="32"/>
      <c r="F69" s="32"/>
    </row>
    <row r="70" spans="1:7" x14ac:dyDescent="0.25">
      <c r="B70" s="31"/>
      <c r="C70" s="24"/>
      <c r="D70" s="197"/>
      <c r="E70" s="198"/>
      <c r="F70" s="198"/>
      <c r="G70" s="5"/>
    </row>
    <row r="71" spans="1:7" ht="21" customHeight="1" x14ac:dyDescent="0.25">
      <c r="B71" s="195"/>
      <c r="C71" s="195"/>
      <c r="D71" s="30"/>
      <c r="E71" s="30"/>
      <c r="F71" s="30"/>
      <c r="G71" s="5"/>
    </row>
    <row r="72" spans="1:7" x14ac:dyDescent="0.25">
      <c r="B72" s="29"/>
      <c r="C72" s="28"/>
      <c r="D72" s="28"/>
      <c r="E72" s="28"/>
      <c r="F72" s="28"/>
      <c r="G72" s="27"/>
    </row>
    <row r="73" spans="1:7" x14ac:dyDescent="0.25">
      <c r="B73" s="26"/>
      <c r="C73" s="25"/>
      <c r="D73" s="189"/>
      <c r="E73" s="189"/>
      <c r="F73" s="189"/>
    </row>
    <row r="74" spans="1:7" ht="17" customHeight="1" x14ac:dyDescent="0.25">
      <c r="B74" s="188"/>
      <c r="C74" s="188"/>
      <c r="D74" s="187"/>
      <c r="E74" s="187"/>
      <c r="F74" s="24"/>
    </row>
  </sheetData>
  <sheetProtection algorithmName="SHA-512" hashValue="wfglzGmWpS/KbuQ2dTCdTZcFbx0zJFH+4R+vbem1fQRsx19FMdJaQN/JLternPkpL2XlJ0hRmOSrlcxNnaxipw==" saltValue="PIlyA6CEt6NW5H8pwF8XnQ==" spinCount="100000" sheet="1" selectLockedCells="1"/>
  <protectedRanges>
    <protectedRange sqref="C9 D73:F74 E22:F22 A66 C70 C72 E9:F10 A9:A10 C62:F63 A62:A63 C66:F66 C10:D10 E55:E58" name="Range3"/>
    <protectedRange sqref="E12:F20" name="Range3_1"/>
    <protectedRange sqref="E26:F53" name="Range3_2"/>
  </protectedRanges>
  <mergeCells count="75">
    <mergeCell ref="B42:C42"/>
    <mergeCell ref="B43:C43"/>
    <mergeCell ref="B12:C12"/>
    <mergeCell ref="B13:C13"/>
    <mergeCell ref="B14:C14"/>
    <mergeCell ref="B37:C37"/>
    <mergeCell ref="B38:C38"/>
    <mergeCell ref="B15:C15"/>
    <mergeCell ref="B16:C16"/>
    <mergeCell ref="B33:C33"/>
    <mergeCell ref="B41:C41"/>
    <mergeCell ref="A21:C21"/>
    <mergeCell ref="B31:C31"/>
    <mergeCell ref="B39:C39"/>
    <mergeCell ref="B35:C35"/>
    <mergeCell ref="B36:C36"/>
    <mergeCell ref="B71:C71"/>
    <mergeCell ref="A61:C61"/>
    <mergeCell ref="A68:F68"/>
    <mergeCell ref="D70:F70"/>
    <mergeCell ref="B69:D69"/>
    <mergeCell ref="A62:F62"/>
    <mergeCell ref="A66:E66"/>
    <mergeCell ref="A67:C67"/>
    <mergeCell ref="A64:C64"/>
    <mergeCell ref="B25:C25"/>
    <mergeCell ref="B26:C26"/>
    <mergeCell ref="A24:F24"/>
    <mergeCell ref="B32:C32"/>
    <mergeCell ref="B40:C40"/>
    <mergeCell ref="B28:C28"/>
    <mergeCell ref="B29:C29"/>
    <mergeCell ref="B30:C30"/>
    <mergeCell ref="C3:E3"/>
    <mergeCell ref="C4:E4"/>
    <mergeCell ref="C6:E6"/>
    <mergeCell ref="D74:E74"/>
    <mergeCell ref="B17:C17"/>
    <mergeCell ref="B49:C49"/>
    <mergeCell ref="B50:C50"/>
    <mergeCell ref="B51:C51"/>
    <mergeCell ref="B52:C52"/>
    <mergeCell ref="B53:C53"/>
    <mergeCell ref="B18:C18"/>
    <mergeCell ref="B74:C74"/>
    <mergeCell ref="A22:C22"/>
    <mergeCell ref="D73:F73"/>
    <mergeCell ref="A23:C23"/>
    <mergeCell ref="B57:C57"/>
    <mergeCell ref="B45:C45"/>
    <mergeCell ref="B46:C46"/>
    <mergeCell ref="B47:C47"/>
    <mergeCell ref="B48:C48"/>
    <mergeCell ref="A54:C54"/>
    <mergeCell ref="B55:C55"/>
    <mergeCell ref="B56:C56"/>
    <mergeCell ref="A59:C59"/>
    <mergeCell ref="A60:C60"/>
    <mergeCell ref="A63:E63"/>
    <mergeCell ref="C7:E7"/>
    <mergeCell ref="A10:F10"/>
    <mergeCell ref="B44:C44"/>
    <mergeCell ref="A65:F65"/>
    <mergeCell ref="C8:D8"/>
    <mergeCell ref="E9:F9"/>
    <mergeCell ref="A9:B9"/>
    <mergeCell ref="B11:C11"/>
    <mergeCell ref="B19:C19"/>
    <mergeCell ref="B20:C20"/>
    <mergeCell ref="B34:C34"/>
    <mergeCell ref="B27:C27"/>
    <mergeCell ref="A1:B8"/>
    <mergeCell ref="F1:F8"/>
    <mergeCell ref="C2:E2"/>
    <mergeCell ref="B58:C58"/>
  </mergeCells>
  <printOptions horizontalCentered="1" verticalCentered="1"/>
  <pageMargins left="0.25" right="0.25" top="0.17" bottom="0.17" header="0" footer="0"/>
  <pageSetup scale="85" orientation="portrait" r:id="rId1"/>
  <headerFooter alignWithMargins="0"/>
  <ignoredErrors>
    <ignoredError sqref="D54 D21" 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59999389629810485"/>
    <pageSetUpPr fitToPage="1"/>
  </sheetPr>
  <dimension ref="A1:J78"/>
  <sheetViews>
    <sheetView showGridLines="0" zoomScaleNormal="100" workbookViewId="0">
      <selection activeCell="H12" sqref="H12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18"/>
      <c r="B1" s="218"/>
      <c r="C1" s="177" t="s">
        <v>56</v>
      </c>
      <c r="D1" s="177"/>
      <c r="E1" s="177"/>
      <c r="F1" s="186"/>
      <c r="G1" s="186"/>
    </row>
    <row r="2" spans="1:8" ht="15.5" x14ac:dyDescent="0.35">
      <c r="A2" s="218"/>
      <c r="B2" s="218"/>
      <c r="C2" s="177" t="s">
        <v>54</v>
      </c>
      <c r="D2" s="177"/>
      <c r="E2" s="177"/>
      <c r="F2" s="186"/>
      <c r="G2" s="186"/>
    </row>
    <row r="3" spans="1:8" ht="10.25" customHeight="1" x14ac:dyDescent="0.3">
      <c r="A3" s="218"/>
      <c r="B3" s="218"/>
      <c r="C3" s="209"/>
      <c r="D3" s="210"/>
      <c r="E3" s="210"/>
      <c r="F3" s="186"/>
      <c r="G3" s="186"/>
    </row>
    <row r="4" spans="1:8" ht="15.5" x14ac:dyDescent="0.35">
      <c r="A4" s="218"/>
      <c r="B4" s="218"/>
      <c r="C4" s="211" t="s">
        <v>58</v>
      </c>
      <c r="D4" s="211"/>
      <c r="E4" s="211"/>
      <c r="F4" s="186"/>
      <c r="G4" s="186"/>
    </row>
    <row r="5" spans="1:8" ht="10.25" customHeight="1" x14ac:dyDescent="0.25">
      <c r="A5" s="218"/>
      <c r="B5" s="218"/>
      <c r="F5" s="186"/>
      <c r="G5" s="186"/>
    </row>
    <row r="6" spans="1:8" ht="11" customHeight="1" x14ac:dyDescent="0.25">
      <c r="A6" s="218"/>
      <c r="B6" s="218"/>
      <c r="C6" s="186" t="s">
        <v>164</v>
      </c>
      <c r="D6" s="186"/>
      <c r="E6" s="186"/>
      <c r="F6" s="186"/>
      <c r="G6" s="186"/>
    </row>
    <row r="7" spans="1:8" ht="11" customHeight="1" x14ac:dyDescent="0.25">
      <c r="A7" s="218"/>
      <c r="B7" s="218"/>
      <c r="C7" s="167" t="s">
        <v>165</v>
      </c>
      <c r="D7" s="168"/>
      <c r="E7" s="168"/>
      <c r="F7" s="186"/>
      <c r="G7" s="186"/>
    </row>
    <row r="8" spans="1:8" ht="12" customHeight="1" x14ac:dyDescent="0.25">
      <c r="A8" s="218"/>
      <c r="B8" s="218"/>
      <c r="F8" s="186"/>
      <c r="G8" s="186"/>
    </row>
    <row r="9" spans="1:8" ht="11.15" customHeight="1" x14ac:dyDescent="0.25">
      <c r="A9" s="224" t="s">
        <v>136</v>
      </c>
      <c r="B9" s="225"/>
      <c r="C9" s="225"/>
      <c r="D9" s="225"/>
      <c r="E9" s="225"/>
      <c r="F9" s="225"/>
      <c r="G9" s="225"/>
    </row>
    <row r="10" spans="1:8" ht="12" customHeight="1" x14ac:dyDescent="0.25">
      <c r="A10" s="225"/>
      <c r="B10" s="225"/>
      <c r="C10" s="225"/>
      <c r="D10" s="225"/>
      <c r="E10" s="225"/>
      <c r="F10" s="225"/>
      <c r="G10" s="225"/>
    </row>
    <row r="11" spans="1:8" ht="12.65" customHeight="1" x14ac:dyDescent="0.25">
      <c r="A11" s="226" t="s">
        <v>62</v>
      </c>
      <c r="B11" s="226"/>
      <c r="C11" s="160"/>
      <c r="D11" s="63" t="s">
        <v>48</v>
      </c>
      <c r="E11" s="165" t="str">
        <f>'Annl Cert. Bud-13617'!E9</f>
        <v>2018-2019</v>
      </c>
      <c r="F11" s="10" t="s">
        <v>49</v>
      </c>
      <c r="G11" s="9"/>
      <c r="H11" s="5"/>
    </row>
    <row r="12" spans="1:8" ht="12.15" customHeight="1" x14ac:dyDescent="0.25">
      <c r="A12" s="227" t="s">
        <v>105</v>
      </c>
      <c r="B12" s="217"/>
      <c r="C12" s="217"/>
      <c r="D12" s="217"/>
      <c r="E12" s="217"/>
      <c r="F12" s="217"/>
      <c r="G12" s="217"/>
    </row>
    <row r="13" spans="1:8" ht="12.15" customHeight="1" x14ac:dyDescent="0.25">
      <c r="A13" s="216" t="s">
        <v>102</v>
      </c>
      <c r="B13" s="216"/>
      <c r="C13" s="69">
        <f>'Annl Cert. Bud-13617'!C9</f>
        <v>0</v>
      </c>
      <c r="D13" s="217" t="s">
        <v>100</v>
      </c>
      <c r="E13" s="217"/>
      <c r="F13" s="217"/>
      <c r="G13" s="217"/>
      <c r="H13" s="11"/>
    </row>
    <row r="14" spans="1:8" ht="12.15" customHeight="1" x14ac:dyDescent="0.25">
      <c r="A14" s="219" t="s">
        <v>157</v>
      </c>
      <c r="B14" s="219"/>
      <c r="C14" s="219"/>
      <c r="D14" s="219"/>
      <c r="E14" s="219"/>
      <c r="F14" s="219"/>
      <c r="G14" s="219"/>
    </row>
    <row r="15" spans="1:8" ht="14" customHeight="1" x14ac:dyDescent="0.25">
      <c r="A15" s="220" t="s">
        <v>41</v>
      </c>
      <c r="B15" s="221"/>
      <c r="C15" s="221"/>
      <c r="D15" s="221"/>
      <c r="E15" s="221"/>
      <c r="F15" s="221"/>
      <c r="G15" s="221"/>
    </row>
    <row r="16" spans="1:8" ht="13.5" customHeight="1" thickBot="1" x14ac:dyDescent="0.3">
      <c r="A16" s="222" t="s">
        <v>59</v>
      </c>
      <c r="B16" s="222"/>
      <c r="C16" s="222"/>
      <c r="D16" s="222"/>
      <c r="E16" s="222"/>
      <c r="F16" s="222"/>
      <c r="G16" s="222"/>
    </row>
    <row r="17" spans="1:7" ht="13.25" customHeight="1" thickTop="1" x14ac:dyDescent="0.25">
      <c r="A17" s="233" t="s">
        <v>42</v>
      </c>
      <c r="B17" s="234"/>
      <c r="C17" s="151" t="s">
        <v>108</v>
      </c>
      <c r="D17" s="144" t="s">
        <v>43</v>
      </c>
      <c r="E17" s="144" t="s">
        <v>44</v>
      </c>
      <c r="F17" s="144" t="s">
        <v>45</v>
      </c>
      <c r="G17" s="43" t="s">
        <v>46</v>
      </c>
    </row>
    <row r="18" spans="1:7" ht="14.75" customHeight="1" thickBot="1" x14ac:dyDescent="0.3">
      <c r="A18" s="207">
        <f>D34</f>
        <v>0</v>
      </c>
      <c r="B18" s="208"/>
      <c r="C18" s="154">
        <f>D71</f>
        <v>0</v>
      </c>
      <c r="D18" s="155">
        <f>D72</f>
        <v>0</v>
      </c>
      <c r="E18" s="155">
        <f>E72</f>
        <v>0</v>
      </c>
      <c r="F18" s="155">
        <f>F72</f>
        <v>0</v>
      </c>
      <c r="G18" s="156">
        <f>G72</f>
        <v>0</v>
      </c>
    </row>
    <row r="19" spans="1:7" ht="12.9" customHeight="1" thickTop="1" x14ac:dyDescent="0.25">
      <c r="A19" s="203" t="s">
        <v>134</v>
      </c>
      <c r="B19" s="204"/>
      <c r="C19" s="204"/>
      <c r="D19" s="206"/>
      <c r="E19" s="206"/>
      <c r="F19" s="206"/>
      <c r="G19" s="206"/>
    </row>
    <row r="20" spans="1:7" ht="10.25" customHeight="1" x14ac:dyDescent="0.25">
      <c r="A20" s="205"/>
      <c r="B20" s="205"/>
      <c r="C20" s="205"/>
      <c r="D20" s="152"/>
      <c r="E20" s="153"/>
      <c r="F20" s="153"/>
      <c r="G20" s="153"/>
    </row>
    <row r="21" spans="1:7" ht="13" thickBot="1" x14ac:dyDescent="0.3">
      <c r="A21" s="228" t="s">
        <v>47</v>
      </c>
      <c r="B21" s="229"/>
      <c r="C21" s="229"/>
      <c r="D21" s="229"/>
      <c r="E21" s="229"/>
      <c r="F21" s="229"/>
      <c r="G21" s="230"/>
    </row>
    <row r="22" spans="1:7" ht="25.25" customHeight="1" thickTop="1" x14ac:dyDescent="0.25">
      <c r="A22" s="147" t="s">
        <v>61</v>
      </c>
      <c r="B22" s="231" t="s">
        <v>0</v>
      </c>
      <c r="C22" s="232"/>
      <c r="D22" s="148" t="s">
        <v>43</v>
      </c>
      <c r="E22" s="148" t="s">
        <v>44</v>
      </c>
      <c r="F22" s="148" t="s">
        <v>45</v>
      </c>
      <c r="G22" s="149" t="s">
        <v>46</v>
      </c>
    </row>
    <row r="23" spans="1:7" ht="12.15" customHeight="1" x14ac:dyDescent="0.25">
      <c r="A23" s="62">
        <v>311</v>
      </c>
      <c r="B23" s="212" t="s">
        <v>23</v>
      </c>
      <c r="C23" s="213"/>
      <c r="D23" s="76">
        <f>'Annl Cert. Bud-13617'!E12</f>
        <v>0</v>
      </c>
      <c r="E23" s="67">
        <v>0</v>
      </c>
      <c r="F23" s="67">
        <v>0</v>
      </c>
      <c r="G23" s="77">
        <f>D23+E23-F23</f>
        <v>0</v>
      </c>
    </row>
    <row r="24" spans="1:7" ht="12.15" customHeight="1" x14ac:dyDescent="0.25">
      <c r="A24" s="62">
        <v>334.1</v>
      </c>
      <c r="B24" s="212" t="s">
        <v>21</v>
      </c>
      <c r="C24" s="213"/>
      <c r="D24" s="76">
        <f>'Annl Cert. Bud-13617'!E13</f>
        <v>0</v>
      </c>
      <c r="E24" s="67">
        <v>0</v>
      </c>
      <c r="F24" s="67">
        <v>0</v>
      </c>
      <c r="G24" s="77">
        <f t="shared" ref="G24:G30" si="0">D24+E24-F24</f>
        <v>0</v>
      </c>
    </row>
    <row r="25" spans="1:7" ht="12.15" customHeight="1" x14ac:dyDescent="0.25">
      <c r="A25" s="62">
        <v>362</v>
      </c>
      <c r="B25" s="212" t="s">
        <v>24</v>
      </c>
      <c r="C25" s="213"/>
      <c r="D25" s="76">
        <f>'Annl Cert. Bud-13617'!E14</f>
        <v>0</v>
      </c>
      <c r="E25" s="67">
        <v>0</v>
      </c>
      <c r="F25" s="67">
        <v>0</v>
      </c>
      <c r="G25" s="77">
        <f t="shared" si="0"/>
        <v>0</v>
      </c>
    </row>
    <row r="26" spans="1:7" ht="12.15" customHeight="1" x14ac:dyDescent="0.25">
      <c r="A26" s="62">
        <v>337</v>
      </c>
      <c r="B26" s="212" t="s">
        <v>25</v>
      </c>
      <c r="C26" s="213"/>
      <c r="D26" s="76">
        <f>'Annl Cert. Bud-13617'!E15</f>
        <v>0</v>
      </c>
      <c r="E26" s="67">
        <v>0</v>
      </c>
      <c r="F26" s="67">
        <v>0</v>
      </c>
      <c r="G26" s="77">
        <f t="shared" si="0"/>
        <v>0</v>
      </c>
    </row>
    <row r="27" spans="1:7" ht="12.15" customHeight="1" x14ac:dyDescent="0.25">
      <c r="A27" s="62">
        <v>361</v>
      </c>
      <c r="B27" s="212" t="s">
        <v>1</v>
      </c>
      <c r="C27" s="213"/>
      <c r="D27" s="76">
        <f>'Annl Cert. Bud-13617'!E16</f>
        <v>0</v>
      </c>
      <c r="E27" s="67">
        <v>0</v>
      </c>
      <c r="F27" s="67">
        <v>0</v>
      </c>
      <c r="G27" s="77">
        <f t="shared" si="0"/>
        <v>0</v>
      </c>
    </row>
    <row r="28" spans="1:7" ht="12.15" customHeight="1" x14ac:dyDescent="0.25">
      <c r="A28" s="62">
        <v>364</v>
      </c>
      <c r="B28" s="212" t="s">
        <v>26</v>
      </c>
      <c r="C28" s="213"/>
      <c r="D28" s="76">
        <f>'Annl Cert. Bud-13617'!E17</f>
        <v>0</v>
      </c>
      <c r="E28" s="67">
        <v>0</v>
      </c>
      <c r="F28" s="67">
        <v>0</v>
      </c>
      <c r="G28" s="77">
        <f t="shared" si="0"/>
        <v>0</v>
      </c>
    </row>
    <row r="29" spans="1:7" ht="12.15" customHeight="1" x14ac:dyDescent="0.25">
      <c r="A29" s="62">
        <v>369</v>
      </c>
      <c r="B29" s="212" t="s">
        <v>129</v>
      </c>
      <c r="C29" s="213"/>
      <c r="D29" s="76">
        <f>'Annl Cert. Bud-13617'!E18</f>
        <v>0</v>
      </c>
      <c r="E29" s="67">
        <v>0</v>
      </c>
      <c r="F29" s="67">
        <v>0</v>
      </c>
      <c r="G29" s="77">
        <f t="shared" si="0"/>
        <v>0</v>
      </c>
    </row>
    <row r="30" spans="1:7" ht="12.15" customHeight="1" x14ac:dyDescent="0.25">
      <c r="A30" s="62">
        <v>380</v>
      </c>
      <c r="B30" s="212" t="s">
        <v>3</v>
      </c>
      <c r="C30" s="213"/>
      <c r="D30" s="76">
        <f>'Annl Cert. Bud-13617'!E19</f>
        <v>0</v>
      </c>
      <c r="E30" s="67">
        <v>0</v>
      </c>
      <c r="F30" s="67">
        <v>0</v>
      </c>
      <c r="G30" s="77">
        <f t="shared" si="0"/>
        <v>0</v>
      </c>
    </row>
    <row r="31" spans="1:7" ht="12.15" customHeight="1" x14ac:dyDescent="0.25">
      <c r="A31" s="62">
        <v>389</v>
      </c>
      <c r="B31" s="212" t="s">
        <v>22</v>
      </c>
      <c r="C31" s="213"/>
      <c r="D31" s="76">
        <f>'Annl Cert. Bud-13617'!E20</f>
        <v>0</v>
      </c>
      <c r="E31" s="67">
        <v>0</v>
      </c>
      <c r="F31" s="67">
        <v>0</v>
      </c>
      <c r="G31" s="77">
        <f>D31+E31-F31</f>
        <v>0</v>
      </c>
    </row>
    <row r="32" spans="1:7" ht="12.15" customHeight="1" x14ac:dyDescent="0.25">
      <c r="A32" s="235" t="s">
        <v>4</v>
      </c>
      <c r="B32" s="236"/>
      <c r="C32" s="236"/>
      <c r="D32" s="76">
        <f>SUM(D23:D31)</f>
        <v>0</v>
      </c>
      <c r="E32" s="76">
        <f>SUM(E23:E31)</f>
        <v>0</v>
      </c>
      <c r="F32" s="76">
        <f>SUM(F23:F31)</f>
        <v>0</v>
      </c>
      <c r="G32" s="77">
        <f>SUM(G23:G31)</f>
        <v>0</v>
      </c>
    </row>
    <row r="33" spans="1:7" ht="12.15" customHeight="1" x14ac:dyDescent="0.25">
      <c r="A33" s="237" t="s">
        <v>36</v>
      </c>
      <c r="B33" s="213"/>
      <c r="C33" s="213"/>
      <c r="D33" s="76">
        <f>'Annl Cert. Bud-13617'!E22</f>
        <v>0</v>
      </c>
      <c r="E33" s="67">
        <v>0</v>
      </c>
      <c r="F33" s="67">
        <v>0</v>
      </c>
      <c r="G33" s="77">
        <f>D33+E33-F33</f>
        <v>0</v>
      </c>
    </row>
    <row r="34" spans="1:7" ht="12.15" customHeight="1" thickBot="1" x14ac:dyDescent="0.3">
      <c r="A34" s="214" t="s">
        <v>37</v>
      </c>
      <c r="B34" s="215"/>
      <c r="C34" s="215"/>
      <c r="D34" s="95">
        <f>SUM(D32:D33)</f>
        <v>0</v>
      </c>
      <c r="E34" s="95">
        <f>SUM(E32:E33)</f>
        <v>0</v>
      </c>
      <c r="F34" s="95">
        <f>SUM(F32:F33)</f>
        <v>0</v>
      </c>
      <c r="G34" s="96">
        <f>SUM(G32:G33)</f>
        <v>0</v>
      </c>
    </row>
    <row r="35" spans="1:7" ht="14.25" customHeight="1" thickTop="1" x14ac:dyDescent="0.25">
      <c r="A35" s="223" t="s">
        <v>55</v>
      </c>
      <c r="B35" s="223"/>
      <c r="C35" s="223"/>
      <c r="D35" s="223"/>
      <c r="E35" s="223"/>
      <c r="F35" s="223"/>
      <c r="G35" s="223"/>
    </row>
    <row r="36" spans="1:7" ht="12" customHeight="1" thickBot="1" x14ac:dyDescent="0.3">
      <c r="A36" s="238" t="s">
        <v>60</v>
      </c>
      <c r="B36" s="239"/>
      <c r="C36" s="239"/>
      <c r="D36" s="239"/>
      <c r="E36" s="239"/>
      <c r="F36" s="239"/>
      <c r="G36" s="239"/>
    </row>
    <row r="37" spans="1:7" s="12" customFormat="1" ht="25.25" customHeight="1" thickTop="1" x14ac:dyDescent="0.25">
      <c r="A37" s="64" t="s">
        <v>61</v>
      </c>
      <c r="B37" s="240" t="s">
        <v>38</v>
      </c>
      <c r="C37" s="241"/>
      <c r="D37" s="65" t="s">
        <v>43</v>
      </c>
      <c r="E37" s="65" t="s">
        <v>44</v>
      </c>
      <c r="F37" s="65" t="s">
        <v>45</v>
      </c>
      <c r="G37" s="66" t="s">
        <v>46</v>
      </c>
    </row>
    <row r="38" spans="1:7" ht="12.15" customHeight="1" x14ac:dyDescent="0.25">
      <c r="A38" s="62">
        <v>10</v>
      </c>
      <c r="B38" s="212" t="s">
        <v>5</v>
      </c>
      <c r="C38" s="213"/>
      <c r="D38" s="72">
        <f>'Annl Cert. Bud-13617'!E26</f>
        <v>0</v>
      </c>
      <c r="E38" s="13">
        <v>0</v>
      </c>
      <c r="F38" s="13">
        <v>0</v>
      </c>
      <c r="G38" s="77">
        <f>D38+E38-F38</f>
        <v>0</v>
      </c>
    </row>
    <row r="39" spans="1:7" ht="12.15" customHeight="1" x14ac:dyDescent="0.25">
      <c r="A39" s="62">
        <v>20</v>
      </c>
      <c r="B39" s="212" t="s">
        <v>121</v>
      </c>
      <c r="C39" s="213"/>
      <c r="D39" s="72">
        <f>'Annl Cert. Bud-13617'!E27</f>
        <v>0</v>
      </c>
      <c r="E39" s="13">
        <v>0</v>
      </c>
      <c r="F39" s="13">
        <v>0</v>
      </c>
      <c r="G39" s="77">
        <f t="shared" ref="G39:G65" si="1">D39+E39-F39</f>
        <v>0</v>
      </c>
    </row>
    <row r="40" spans="1:7" ht="12.15" customHeight="1" x14ac:dyDescent="0.25">
      <c r="A40" s="62">
        <v>30</v>
      </c>
      <c r="B40" s="212" t="s">
        <v>6</v>
      </c>
      <c r="C40" s="213"/>
      <c r="D40" s="72">
        <f>'Annl Cert. Bud-13617'!E28</f>
        <v>0</v>
      </c>
      <c r="E40" s="13">
        <v>0</v>
      </c>
      <c r="F40" s="13">
        <v>0</v>
      </c>
      <c r="G40" s="77">
        <f t="shared" si="1"/>
        <v>0</v>
      </c>
    </row>
    <row r="41" spans="1:7" ht="12.15" customHeight="1" x14ac:dyDescent="0.25">
      <c r="A41" s="62">
        <v>40</v>
      </c>
      <c r="B41" s="212" t="s">
        <v>7</v>
      </c>
      <c r="C41" s="213"/>
      <c r="D41" s="72">
        <f>'Annl Cert. Bud-13617'!E29</f>
        <v>0</v>
      </c>
      <c r="E41" s="13">
        <v>0</v>
      </c>
      <c r="F41" s="13">
        <v>0</v>
      </c>
      <c r="G41" s="77">
        <f t="shared" si="1"/>
        <v>0</v>
      </c>
    </row>
    <row r="42" spans="1:7" ht="12.15" customHeight="1" x14ac:dyDescent="0.25">
      <c r="A42" s="62">
        <v>41</v>
      </c>
      <c r="B42" s="212" t="s">
        <v>131</v>
      </c>
      <c r="C42" s="213"/>
      <c r="D42" s="72">
        <f>'Annl Cert. Bud-13617'!E30</f>
        <v>0</v>
      </c>
      <c r="E42" s="13">
        <v>0</v>
      </c>
      <c r="F42" s="13">
        <v>0</v>
      </c>
      <c r="G42" s="77">
        <f t="shared" si="1"/>
        <v>0</v>
      </c>
    </row>
    <row r="43" spans="1:7" ht="12.15" customHeight="1" x14ac:dyDescent="0.25">
      <c r="A43" s="62">
        <v>42</v>
      </c>
      <c r="B43" s="212" t="s">
        <v>9</v>
      </c>
      <c r="C43" s="213"/>
      <c r="D43" s="72">
        <f>'Annl Cert. Bud-13617'!E31</f>
        <v>0</v>
      </c>
      <c r="E43" s="13">
        <v>0</v>
      </c>
      <c r="F43" s="13">
        <v>0</v>
      </c>
      <c r="G43" s="77">
        <f t="shared" si="1"/>
        <v>0</v>
      </c>
    </row>
    <row r="44" spans="1:7" ht="12.15" customHeight="1" x14ac:dyDescent="0.25">
      <c r="A44" s="62">
        <v>43</v>
      </c>
      <c r="B44" s="212" t="s">
        <v>10</v>
      </c>
      <c r="C44" s="213"/>
      <c r="D44" s="72">
        <f>'Annl Cert. Bud-13617'!E32</f>
        <v>0</v>
      </c>
      <c r="E44" s="13">
        <v>0</v>
      </c>
      <c r="F44" s="13">
        <v>0</v>
      </c>
      <c r="G44" s="77">
        <f t="shared" si="1"/>
        <v>0</v>
      </c>
    </row>
    <row r="45" spans="1:7" ht="12.15" customHeight="1" x14ac:dyDescent="0.25">
      <c r="A45" s="62">
        <v>44</v>
      </c>
      <c r="B45" s="212" t="s">
        <v>11</v>
      </c>
      <c r="C45" s="213"/>
      <c r="D45" s="72">
        <f>'Annl Cert. Bud-13617'!E33</f>
        <v>0</v>
      </c>
      <c r="E45" s="13">
        <v>0</v>
      </c>
      <c r="F45" s="13">
        <v>0</v>
      </c>
      <c r="G45" s="77">
        <f t="shared" si="1"/>
        <v>0</v>
      </c>
    </row>
    <row r="46" spans="1:7" ht="12.15" customHeight="1" x14ac:dyDescent="0.25">
      <c r="A46" s="62">
        <v>45</v>
      </c>
      <c r="B46" s="212" t="s">
        <v>2</v>
      </c>
      <c r="C46" s="213"/>
      <c r="D46" s="72">
        <f>'Annl Cert. Bud-13617'!E34</f>
        <v>0</v>
      </c>
      <c r="E46" s="13">
        <v>0</v>
      </c>
      <c r="F46" s="13">
        <v>0</v>
      </c>
      <c r="G46" s="77">
        <f t="shared" si="1"/>
        <v>0</v>
      </c>
    </row>
    <row r="47" spans="1:7" ht="12.15" customHeight="1" x14ac:dyDescent="0.25">
      <c r="A47" s="62">
        <v>46</v>
      </c>
      <c r="B47" s="212" t="s">
        <v>130</v>
      </c>
      <c r="C47" s="213"/>
      <c r="D47" s="72">
        <f>'Annl Cert. Bud-13617'!E35</f>
        <v>0</v>
      </c>
      <c r="E47" s="13">
        <v>0</v>
      </c>
      <c r="F47" s="13">
        <v>0</v>
      </c>
      <c r="G47" s="77">
        <f t="shared" si="1"/>
        <v>0</v>
      </c>
    </row>
    <row r="48" spans="1:7" ht="12.15" customHeight="1" x14ac:dyDescent="0.25">
      <c r="A48" s="62">
        <v>47</v>
      </c>
      <c r="B48" s="212" t="s">
        <v>27</v>
      </c>
      <c r="C48" s="213"/>
      <c r="D48" s="72">
        <f>'Annl Cert. Bud-13617'!E36</f>
        <v>0</v>
      </c>
      <c r="E48" s="13">
        <v>0</v>
      </c>
      <c r="F48" s="13">
        <v>0</v>
      </c>
      <c r="G48" s="77">
        <f t="shared" si="1"/>
        <v>0</v>
      </c>
    </row>
    <row r="49" spans="1:10" ht="12.15" customHeight="1" x14ac:dyDescent="0.25">
      <c r="A49" s="62">
        <v>48</v>
      </c>
      <c r="B49" s="212" t="s">
        <v>28</v>
      </c>
      <c r="C49" s="213"/>
      <c r="D49" s="72">
        <f>'Annl Cert. Bud-13617'!E37</f>
        <v>0</v>
      </c>
      <c r="E49" s="13">
        <v>0</v>
      </c>
      <c r="F49" s="13">
        <v>0</v>
      </c>
      <c r="G49" s="77">
        <f t="shared" si="1"/>
        <v>0</v>
      </c>
    </row>
    <row r="50" spans="1:10" ht="12.15" customHeight="1" x14ac:dyDescent="0.25">
      <c r="A50" s="62">
        <v>49</v>
      </c>
      <c r="B50" s="212" t="s">
        <v>12</v>
      </c>
      <c r="C50" s="213"/>
      <c r="D50" s="72">
        <f>'Annl Cert. Bud-13617'!E38</f>
        <v>0</v>
      </c>
      <c r="E50" s="13">
        <v>0</v>
      </c>
      <c r="F50" s="13">
        <v>0</v>
      </c>
      <c r="G50" s="77">
        <f t="shared" si="1"/>
        <v>0</v>
      </c>
    </row>
    <row r="51" spans="1:10" ht="12.15" customHeight="1" x14ac:dyDescent="0.25">
      <c r="A51" s="62">
        <v>51</v>
      </c>
      <c r="B51" s="212" t="s">
        <v>13</v>
      </c>
      <c r="C51" s="213"/>
      <c r="D51" s="72">
        <f>'Annl Cert. Bud-13617'!E39</f>
        <v>0</v>
      </c>
      <c r="E51" s="13">
        <v>0</v>
      </c>
      <c r="F51" s="13">
        <v>0</v>
      </c>
      <c r="G51" s="77">
        <f t="shared" si="1"/>
        <v>0</v>
      </c>
    </row>
    <row r="52" spans="1:10" ht="12.15" customHeight="1" x14ac:dyDescent="0.25">
      <c r="A52" s="62">
        <v>52.1</v>
      </c>
      <c r="B52" s="212" t="s">
        <v>14</v>
      </c>
      <c r="C52" s="213"/>
      <c r="D52" s="72">
        <f>'Annl Cert. Bud-13617'!E40</f>
        <v>0</v>
      </c>
      <c r="E52" s="13">
        <v>0</v>
      </c>
      <c r="F52" s="13">
        <v>0</v>
      </c>
      <c r="G52" s="77">
        <f t="shared" si="1"/>
        <v>0</v>
      </c>
    </row>
    <row r="53" spans="1:10" ht="12.15" customHeight="1" x14ac:dyDescent="0.25">
      <c r="A53" s="62">
        <v>52.2</v>
      </c>
      <c r="B53" s="212" t="s">
        <v>15</v>
      </c>
      <c r="C53" s="213"/>
      <c r="D53" s="72">
        <f>'Annl Cert. Bud-13617'!E41</f>
        <v>0</v>
      </c>
      <c r="E53" s="13">
        <v>0</v>
      </c>
      <c r="F53" s="13">
        <v>0</v>
      </c>
      <c r="G53" s="77">
        <f t="shared" si="1"/>
        <v>0</v>
      </c>
    </row>
    <row r="54" spans="1:10" ht="12.15" customHeight="1" x14ac:dyDescent="0.25">
      <c r="A54" s="62">
        <v>52.3</v>
      </c>
      <c r="B54" s="212" t="s">
        <v>16</v>
      </c>
      <c r="C54" s="213"/>
      <c r="D54" s="72">
        <f>'Annl Cert. Bud-13617'!E42</f>
        <v>0</v>
      </c>
      <c r="E54" s="13">
        <v>0</v>
      </c>
      <c r="F54" s="13">
        <v>0</v>
      </c>
      <c r="G54" s="77">
        <f t="shared" si="1"/>
        <v>0</v>
      </c>
    </row>
    <row r="55" spans="1:10" ht="12.15" customHeight="1" x14ac:dyDescent="0.25">
      <c r="A55" s="62">
        <v>52.4</v>
      </c>
      <c r="B55" s="212" t="s">
        <v>17</v>
      </c>
      <c r="C55" s="213"/>
      <c r="D55" s="72">
        <f>'Annl Cert. Bud-13617'!E43</f>
        <v>0</v>
      </c>
      <c r="E55" s="13">
        <v>0</v>
      </c>
      <c r="F55" s="13">
        <v>0</v>
      </c>
      <c r="G55" s="77">
        <f t="shared" si="1"/>
        <v>0</v>
      </c>
    </row>
    <row r="56" spans="1:10" ht="12.15" customHeight="1" x14ac:dyDescent="0.25">
      <c r="A56" s="62">
        <v>52.5</v>
      </c>
      <c r="B56" s="212" t="s">
        <v>18</v>
      </c>
      <c r="C56" s="213"/>
      <c r="D56" s="72">
        <f>'Annl Cert. Bud-13617'!E44</f>
        <v>0</v>
      </c>
      <c r="E56" s="13">
        <v>0</v>
      </c>
      <c r="F56" s="13">
        <v>0</v>
      </c>
      <c r="G56" s="77">
        <f t="shared" si="1"/>
        <v>0</v>
      </c>
    </row>
    <row r="57" spans="1:10" ht="12.15" customHeight="1" x14ac:dyDescent="0.25">
      <c r="A57" s="62">
        <v>54</v>
      </c>
      <c r="B57" s="212" t="s">
        <v>19</v>
      </c>
      <c r="C57" s="213"/>
      <c r="D57" s="72">
        <f>'Annl Cert. Bud-13617'!E45</f>
        <v>0</v>
      </c>
      <c r="E57" s="13">
        <v>0</v>
      </c>
      <c r="F57" s="13">
        <v>0</v>
      </c>
      <c r="G57" s="77">
        <f t="shared" si="1"/>
        <v>0</v>
      </c>
    </row>
    <row r="58" spans="1:10" ht="12.15" customHeight="1" x14ac:dyDescent="0.25">
      <c r="A58" s="62">
        <v>55</v>
      </c>
      <c r="B58" s="212" t="s">
        <v>51</v>
      </c>
      <c r="C58" s="212"/>
      <c r="D58" s="72">
        <f>'Annl Cert. Bud-13617'!E46</f>
        <v>0</v>
      </c>
      <c r="E58" s="13">
        <v>0</v>
      </c>
      <c r="F58" s="13">
        <v>0</v>
      </c>
      <c r="G58" s="77">
        <f t="shared" si="1"/>
        <v>0</v>
      </c>
    </row>
    <row r="59" spans="1:10" ht="12.15" customHeight="1" x14ac:dyDescent="0.25">
      <c r="A59" s="62">
        <v>60</v>
      </c>
      <c r="B59" s="212" t="s">
        <v>20</v>
      </c>
      <c r="C59" s="213"/>
      <c r="D59" s="72">
        <f>'Annl Cert. Bud-13617'!E47</f>
        <v>0</v>
      </c>
      <c r="E59" s="13">
        <v>0</v>
      </c>
      <c r="F59" s="13">
        <v>0</v>
      </c>
      <c r="G59" s="77">
        <f t="shared" si="1"/>
        <v>0</v>
      </c>
    </row>
    <row r="60" spans="1:10" ht="12.15" customHeight="1" x14ac:dyDescent="0.25">
      <c r="A60" s="62">
        <v>71</v>
      </c>
      <c r="B60" s="212" t="s">
        <v>29</v>
      </c>
      <c r="C60" s="213"/>
      <c r="D60" s="72">
        <f>'Annl Cert. Bud-13617'!E48</f>
        <v>0</v>
      </c>
      <c r="E60" s="13">
        <v>0</v>
      </c>
      <c r="F60" s="13">
        <v>0</v>
      </c>
      <c r="G60" s="77">
        <f t="shared" si="1"/>
        <v>0</v>
      </c>
    </row>
    <row r="61" spans="1:10" ht="12.15" customHeight="1" x14ac:dyDescent="0.25">
      <c r="A61" s="62">
        <v>72</v>
      </c>
      <c r="B61" s="212" t="s">
        <v>30</v>
      </c>
      <c r="C61" s="213"/>
      <c r="D61" s="72">
        <f>'Annl Cert. Bud-13617'!E49</f>
        <v>0</v>
      </c>
      <c r="E61" s="13">
        <v>0</v>
      </c>
      <c r="F61" s="13">
        <v>0</v>
      </c>
      <c r="G61" s="77">
        <f t="shared" si="1"/>
        <v>0</v>
      </c>
    </row>
    <row r="62" spans="1:10" ht="12.15" customHeight="1" x14ac:dyDescent="0.25">
      <c r="A62" s="62">
        <v>81</v>
      </c>
      <c r="B62" s="253" t="s">
        <v>52</v>
      </c>
      <c r="C62" s="254"/>
      <c r="D62" s="72">
        <f>'Annl Cert. Bud-13617'!E50</f>
        <v>0</v>
      </c>
      <c r="E62" s="13">
        <v>0</v>
      </c>
      <c r="F62" s="13">
        <v>0</v>
      </c>
      <c r="G62" s="77">
        <f t="shared" si="1"/>
        <v>0</v>
      </c>
    </row>
    <row r="63" spans="1:10" ht="12.15" customHeight="1" x14ac:dyDescent="0.25">
      <c r="A63" s="62">
        <v>83</v>
      </c>
      <c r="B63" s="212" t="s">
        <v>53</v>
      </c>
      <c r="C63" s="212"/>
      <c r="D63" s="72">
        <f>'Annl Cert. Bud-13617'!E51</f>
        <v>0</v>
      </c>
      <c r="E63" s="13">
        <v>0</v>
      </c>
      <c r="F63" s="13">
        <v>0</v>
      </c>
      <c r="G63" s="77">
        <f t="shared" si="1"/>
        <v>0</v>
      </c>
    </row>
    <row r="64" spans="1:10" ht="12.15" customHeight="1" x14ac:dyDescent="0.25">
      <c r="A64" s="62">
        <v>89</v>
      </c>
      <c r="B64" s="212" t="s">
        <v>31</v>
      </c>
      <c r="C64" s="213"/>
      <c r="D64" s="72">
        <f>'Annl Cert. Bud-13617'!E52</f>
        <v>0</v>
      </c>
      <c r="E64" s="13">
        <v>0</v>
      </c>
      <c r="F64" s="13">
        <v>0</v>
      </c>
      <c r="G64" s="77">
        <f t="shared" si="1"/>
        <v>0</v>
      </c>
      <c r="J64" s="6"/>
    </row>
    <row r="65" spans="1:9" ht="12.15" customHeight="1" x14ac:dyDescent="0.25">
      <c r="A65" s="62">
        <v>99</v>
      </c>
      <c r="B65" s="212" t="s">
        <v>32</v>
      </c>
      <c r="C65" s="213"/>
      <c r="D65" s="72">
        <f>'Annl Cert. Bud-13617'!E53</f>
        <v>0</v>
      </c>
      <c r="E65" s="13">
        <v>0</v>
      </c>
      <c r="F65" s="13">
        <v>0</v>
      </c>
      <c r="G65" s="77">
        <f t="shared" si="1"/>
        <v>0</v>
      </c>
    </row>
    <row r="66" spans="1:9" ht="12.15" customHeight="1" x14ac:dyDescent="0.25">
      <c r="A66" s="242" t="s">
        <v>126</v>
      </c>
      <c r="B66" s="243"/>
      <c r="C66" s="244"/>
      <c r="D66" s="72">
        <f>SUM(D38:D65)</f>
        <v>0</v>
      </c>
      <c r="E66" s="72">
        <f>SUM(E38:E65)</f>
        <v>0</v>
      </c>
      <c r="F66" s="72">
        <f>SUM(F38:F65)</f>
        <v>0</v>
      </c>
      <c r="G66" s="77">
        <f>SUM(G38:G65)</f>
        <v>0</v>
      </c>
    </row>
    <row r="67" spans="1:9" ht="12.15" customHeight="1" x14ac:dyDescent="0.25">
      <c r="A67" s="62">
        <v>1E-3</v>
      </c>
      <c r="B67" s="259" t="s">
        <v>33</v>
      </c>
      <c r="C67" s="259"/>
      <c r="D67" s="72">
        <f>'Annl Cert. Bud-13617'!E55</f>
        <v>0</v>
      </c>
      <c r="E67" s="13">
        <v>0</v>
      </c>
      <c r="F67" s="72">
        <v>0</v>
      </c>
      <c r="G67" s="77">
        <f>D67+E67-F67</f>
        <v>0</v>
      </c>
      <c r="I67" s="7"/>
    </row>
    <row r="68" spans="1:9" ht="12.15" customHeight="1" x14ac:dyDescent="0.25">
      <c r="A68" s="62">
        <v>2E-3</v>
      </c>
      <c r="B68" s="259" t="s">
        <v>34</v>
      </c>
      <c r="C68" s="259"/>
      <c r="D68" s="72">
        <f>'Annl Cert. Bud-13617'!E56</f>
        <v>0</v>
      </c>
      <c r="E68" s="13">
        <v>0</v>
      </c>
      <c r="F68" s="13">
        <v>0</v>
      </c>
      <c r="G68" s="77">
        <f>D68+E68-F68</f>
        <v>0</v>
      </c>
    </row>
    <row r="69" spans="1:9" ht="12.15" customHeight="1" x14ac:dyDescent="0.25">
      <c r="A69" s="62">
        <v>3.0000000000000001E-3</v>
      </c>
      <c r="B69" s="247" t="s">
        <v>40</v>
      </c>
      <c r="C69" s="248"/>
      <c r="D69" s="72">
        <f>'Annl Cert. Bud-13617'!E57</f>
        <v>0</v>
      </c>
      <c r="E69" s="13">
        <v>0</v>
      </c>
      <c r="F69" s="72">
        <v>0</v>
      </c>
      <c r="G69" s="77">
        <f>D69+E69-F69</f>
        <v>0</v>
      </c>
    </row>
    <row r="70" spans="1:9" ht="12.15" customHeight="1" x14ac:dyDescent="0.25">
      <c r="A70" s="62">
        <v>4.0000000000000001E-3</v>
      </c>
      <c r="B70" s="259" t="s">
        <v>35</v>
      </c>
      <c r="C70" s="259"/>
      <c r="D70" s="72">
        <f>'Annl Cert. Bud-13617'!E58</f>
        <v>0</v>
      </c>
      <c r="E70" s="13">
        <v>0</v>
      </c>
      <c r="F70" s="13">
        <v>0</v>
      </c>
      <c r="G70" s="77">
        <f>D70+E70-F70</f>
        <v>0</v>
      </c>
    </row>
    <row r="71" spans="1:9" ht="12.15" customHeight="1" x14ac:dyDescent="0.25">
      <c r="A71" s="245" t="s">
        <v>50</v>
      </c>
      <c r="B71" s="246"/>
      <c r="C71" s="246"/>
      <c r="D71" s="72">
        <f>SUM(D67:D70)</f>
        <v>0</v>
      </c>
      <c r="E71" s="72">
        <f>SUM(E67:E70)</f>
        <v>0</v>
      </c>
      <c r="F71" s="72">
        <f>SUM(F67:F70)</f>
        <v>0</v>
      </c>
      <c r="G71" s="77">
        <f>SUM(G67:G70)</f>
        <v>0</v>
      </c>
    </row>
    <row r="72" spans="1:9" x14ac:dyDescent="0.25">
      <c r="A72" s="250" t="s">
        <v>104</v>
      </c>
      <c r="B72" s="251"/>
      <c r="C72" s="252"/>
      <c r="D72" s="97">
        <f>D66+D71</f>
        <v>0</v>
      </c>
      <c r="E72" s="97">
        <f>E66+E71</f>
        <v>0</v>
      </c>
      <c r="F72" s="97">
        <f>F66+F71</f>
        <v>0</v>
      </c>
      <c r="G72" s="98">
        <f>G66+G71</f>
        <v>0</v>
      </c>
    </row>
    <row r="73" spans="1:9" ht="13" thickBot="1" x14ac:dyDescent="0.3">
      <c r="A73" s="190" t="s">
        <v>120</v>
      </c>
      <c r="B73" s="191"/>
      <c r="C73" s="191"/>
      <c r="D73" s="70">
        <f>D34-D72</f>
        <v>0</v>
      </c>
      <c r="E73" s="70">
        <f>E34-E72</f>
        <v>0</v>
      </c>
      <c r="F73" s="70">
        <f>F34-F72</f>
        <v>0</v>
      </c>
      <c r="G73" s="101">
        <f>G34-G72</f>
        <v>0</v>
      </c>
    </row>
    <row r="74" spans="1:9" ht="26.25" customHeight="1" thickTop="1" x14ac:dyDescent="0.25">
      <c r="A74" s="173" t="s">
        <v>101</v>
      </c>
      <c r="B74" s="173"/>
      <c r="C74" s="173"/>
      <c r="D74" s="173"/>
      <c r="E74" s="173"/>
      <c r="F74" s="256" t="s">
        <v>122</v>
      </c>
      <c r="G74" s="257"/>
    </row>
    <row r="75" spans="1:9" ht="10.25" customHeight="1" x14ac:dyDescent="0.25">
      <c r="A75" s="90"/>
      <c r="B75" s="202" t="s">
        <v>133</v>
      </c>
      <c r="C75" s="258"/>
      <c r="D75" s="258"/>
      <c r="E75" s="86"/>
      <c r="F75" s="94"/>
      <c r="G75" s="94"/>
    </row>
    <row r="76" spans="1:9" ht="15" customHeight="1" x14ac:dyDescent="0.25">
      <c r="A76" s="260" t="s">
        <v>101</v>
      </c>
      <c r="B76" s="260"/>
      <c r="C76" s="260"/>
      <c r="D76" s="260"/>
      <c r="E76" s="260"/>
      <c r="F76" s="256" t="s">
        <v>122</v>
      </c>
      <c r="G76" s="257"/>
    </row>
    <row r="77" spans="1:9" s="16" customFormat="1" ht="10.25" customHeight="1" x14ac:dyDescent="0.25">
      <c r="A77" s="91"/>
      <c r="B77" s="202" t="s">
        <v>155</v>
      </c>
      <c r="C77" s="258"/>
      <c r="D77" s="258"/>
      <c r="E77" s="92"/>
      <c r="F77" s="249"/>
      <c r="G77" s="249"/>
    </row>
    <row r="78" spans="1:9" ht="11.25" customHeight="1" x14ac:dyDescent="0.25">
      <c r="A78" s="255" t="s">
        <v>158</v>
      </c>
      <c r="B78" s="255"/>
      <c r="C78" s="255"/>
      <c r="D78" s="255"/>
      <c r="E78" s="255"/>
      <c r="F78" s="255"/>
      <c r="G78" s="255"/>
    </row>
  </sheetData>
  <sheetProtection algorithmName="SHA-512" hashValue="ZDWpqFjOVZSR2qESIdMjZhKGhlWOxVI+Jdfl3sv7KFPINagW4OZeJhiUqjxZWrPwkAd16JQIx3RcFcmgRqbKFA==" saltValue="oZDBWwek5Js/TsZaSrpdfw==" spinCount="100000" sheet="1" selectLockedCells="1"/>
  <protectedRanges>
    <protectedRange sqref="A76:G76 H11 E33:F33 A74:G74 E23:F31 E38:F65" name="Range3"/>
    <protectedRange sqref="A11:G11" name="Range2"/>
    <protectedRange sqref="B13 A14:G14" name="Range3_1_1_1"/>
    <protectedRange sqref="A12:G12" name="Range3_1_2"/>
    <protectedRange sqref="A19:G20" name="Range2_1"/>
  </protectedRanges>
  <mergeCells count="81">
    <mergeCell ref="F77:G77"/>
    <mergeCell ref="A72:C72"/>
    <mergeCell ref="B62:C62"/>
    <mergeCell ref="B60:C60"/>
    <mergeCell ref="A78:G78"/>
    <mergeCell ref="F74:G74"/>
    <mergeCell ref="B75:D75"/>
    <mergeCell ref="B67:C67"/>
    <mergeCell ref="B68:C68"/>
    <mergeCell ref="A74:E74"/>
    <mergeCell ref="A76:E76"/>
    <mergeCell ref="F76:G76"/>
    <mergeCell ref="B77:D77"/>
    <mergeCell ref="B63:C63"/>
    <mergeCell ref="A73:C73"/>
    <mergeCell ref="B70:C70"/>
    <mergeCell ref="A71:C71"/>
    <mergeCell ref="B69:C69"/>
    <mergeCell ref="B57:C57"/>
    <mergeCell ref="B58:C58"/>
    <mergeCell ref="B59:C59"/>
    <mergeCell ref="B61:C61"/>
    <mergeCell ref="B55:C55"/>
    <mergeCell ref="B56:C56"/>
    <mergeCell ref="B64:C64"/>
    <mergeCell ref="B65:C65"/>
    <mergeCell ref="A66:C66"/>
    <mergeCell ref="B52:C52"/>
    <mergeCell ref="B53:C53"/>
    <mergeCell ref="B54:C54"/>
    <mergeCell ref="B44:C44"/>
    <mergeCell ref="B42:C42"/>
    <mergeCell ref="B43:C43"/>
    <mergeCell ref="B45:C45"/>
    <mergeCell ref="B46:C46"/>
    <mergeCell ref="B47:C47"/>
    <mergeCell ref="B48:C48"/>
    <mergeCell ref="A36:G36"/>
    <mergeCell ref="B37:C37"/>
    <mergeCell ref="B51:C51"/>
    <mergeCell ref="B49:C49"/>
    <mergeCell ref="B50:C50"/>
    <mergeCell ref="B38:C38"/>
    <mergeCell ref="B41:C41"/>
    <mergeCell ref="B39:C39"/>
    <mergeCell ref="B40:C40"/>
    <mergeCell ref="A35:G35"/>
    <mergeCell ref="A9:G10"/>
    <mergeCell ref="A11:B11"/>
    <mergeCell ref="A12:G12"/>
    <mergeCell ref="A21:G21"/>
    <mergeCell ref="B22:C22"/>
    <mergeCell ref="B23:C23"/>
    <mergeCell ref="A17:B17"/>
    <mergeCell ref="B31:C31"/>
    <mergeCell ref="B28:C28"/>
    <mergeCell ref="B29:C29"/>
    <mergeCell ref="A32:C32"/>
    <mergeCell ref="B30:C30"/>
    <mergeCell ref="A33:C33"/>
    <mergeCell ref="B25:C25"/>
    <mergeCell ref="B24:C24"/>
    <mergeCell ref="B27:C27"/>
    <mergeCell ref="A34:C34"/>
    <mergeCell ref="C6:E6"/>
    <mergeCell ref="A13:B13"/>
    <mergeCell ref="D13:G13"/>
    <mergeCell ref="B26:C26"/>
    <mergeCell ref="F1:G8"/>
    <mergeCell ref="C7:E7"/>
    <mergeCell ref="A1:B8"/>
    <mergeCell ref="C1:E1"/>
    <mergeCell ref="C2:E2"/>
    <mergeCell ref="A14:G14"/>
    <mergeCell ref="A15:G15"/>
    <mergeCell ref="A16:G16"/>
    <mergeCell ref="A19:C20"/>
    <mergeCell ref="D19:G19"/>
    <mergeCell ref="A18:B18"/>
    <mergeCell ref="C3:E3"/>
    <mergeCell ref="C4:E4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66 G32" formula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59999389629810485"/>
    <pageSetUpPr fitToPage="1"/>
  </sheetPr>
  <dimension ref="A1:G69"/>
  <sheetViews>
    <sheetView showGridLines="0" showZeros="0" zoomScaleNormal="100" zoomScaleSheetLayoutView="75" workbookViewId="0">
      <selection activeCell="H10" sqref="H10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" customHeight="1" x14ac:dyDescent="0.35">
      <c r="A1" s="275"/>
      <c r="B1" s="275"/>
      <c r="C1" s="177" t="s">
        <v>56</v>
      </c>
      <c r="D1" s="177"/>
      <c r="E1" s="177"/>
      <c r="F1" s="177"/>
      <c r="G1" s="3"/>
    </row>
    <row r="2" spans="1:7" ht="15" customHeight="1" x14ac:dyDescent="0.25">
      <c r="A2" s="275"/>
      <c r="B2" s="275"/>
      <c r="C2" s="261" t="s">
        <v>54</v>
      </c>
      <c r="D2" s="261"/>
      <c r="E2" s="261"/>
      <c r="F2" s="261"/>
      <c r="G2" s="3"/>
    </row>
    <row r="3" spans="1:7" ht="8" customHeight="1" x14ac:dyDescent="0.25">
      <c r="A3" s="275"/>
      <c r="B3" s="275"/>
      <c r="C3" s="210"/>
      <c r="D3" s="210"/>
      <c r="E3" s="210"/>
      <c r="F3" s="210"/>
      <c r="G3" s="3"/>
    </row>
    <row r="4" spans="1:7" ht="15" customHeight="1" x14ac:dyDescent="0.35">
      <c r="A4" s="275"/>
      <c r="B4" s="275"/>
      <c r="C4" s="185" t="s">
        <v>169</v>
      </c>
      <c r="D4" s="185"/>
      <c r="E4" s="185"/>
      <c r="F4" s="185"/>
      <c r="G4" s="8"/>
    </row>
    <row r="5" spans="1:7" ht="8" customHeight="1" x14ac:dyDescent="0.25">
      <c r="A5" s="275"/>
      <c r="B5" s="275"/>
      <c r="C5" s="2"/>
      <c r="D5" s="2"/>
      <c r="E5" s="3"/>
      <c r="F5" s="23"/>
      <c r="G5" s="3"/>
    </row>
    <row r="6" spans="1:7" ht="10.25" customHeight="1" x14ac:dyDescent="0.25">
      <c r="A6" s="275"/>
      <c r="B6" s="275"/>
      <c r="C6" s="186" t="s">
        <v>164</v>
      </c>
      <c r="D6" s="186"/>
      <c r="E6" s="186"/>
      <c r="F6" s="186"/>
      <c r="G6" s="3"/>
    </row>
    <row r="7" spans="1:7" ht="10.25" customHeight="1" x14ac:dyDescent="0.25">
      <c r="A7" s="275"/>
      <c r="B7" s="275"/>
      <c r="C7" s="274" t="s">
        <v>165</v>
      </c>
      <c r="D7" s="274"/>
      <c r="E7" s="274"/>
      <c r="F7" s="274"/>
      <c r="G7" s="60"/>
    </row>
    <row r="8" spans="1:7" s="42" customFormat="1" ht="8" customHeight="1" x14ac:dyDescent="0.25">
      <c r="A8" s="275"/>
      <c r="B8" s="275"/>
      <c r="C8" s="276"/>
      <c r="D8" s="276"/>
      <c r="E8" s="276"/>
      <c r="F8" s="276"/>
      <c r="G8" s="59"/>
    </row>
    <row r="9" spans="1:7" s="45" customFormat="1" ht="15" customHeight="1" x14ac:dyDescent="0.25">
      <c r="A9" s="262" t="s">
        <v>98</v>
      </c>
      <c r="B9" s="262"/>
      <c r="C9" s="85">
        <f>'Annl Cert. Bud-13617'!C9</f>
        <v>0</v>
      </c>
      <c r="D9" s="56" t="s">
        <v>79</v>
      </c>
      <c r="E9" s="74" t="str">
        <f>'Annl Cert. Bud-13617'!E9</f>
        <v>2018-2019</v>
      </c>
      <c r="F9" s="55" t="s">
        <v>97</v>
      </c>
      <c r="G9" s="75" t="s">
        <v>99</v>
      </c>
    </row>
    <row r="10" spans="1:7" s="45" customFormat="1" ht="8" customHeight="1" x14ac:dyDescent="0.25">
      <c r="A10" s="58"/>
      <c r="B10" s="58"/>
      <c r="C10" s="57"/>
      <c r="D10" s="56"/>
      <c r="E10" s="54"/>
      <c r="F10" s="55"/>
      <c r="G10" s="54"/>
    </row>
    <row r="11" spans="1:7" ht="15" customHeight="1" thickBot="1" x14ac:dyDescent="0.35">
      <c r="A11" s="263" t="s">
        <v>106</v>
      </c>
      <c r="B11" s="263"/>
      <c r="C11" s="264"/>
      <c r="D11" s="264"/>
      <c r="E11" s="264"/>
      <c r="F11" s="264"/>
      <c r="G11" s="265"/>
    </row>
    <row r="12" spans="1:7" s="42" customFormat="1" ht="14" customHeight="1" thickTop="1" x14ac:dyDescent="0.25">
      <c r="A12" s="266" t="s">
        <v>61</v>
      </c>
      <c r="B12" s="268" t="s">
        <v>96</v>
      </c>
      <c r="C12" s="269"/>
      <c r="D12" s="79" t="s">
        <v>89</v>
      </c>
      <c r="E12" s="50" t="s">
        <v>88</v>
      </c>
      <c r="F12" s="50" t="s">
        <v>95</v>
      </c>
      <c r="G12" s="49" t="s">
        <v>86</v>
      </c>
    </row>
    <row r="13" spans="1:7" s="42" customFormat="1" ht="14" customHeight="1" thickBot="1" x14ac:dyDescent="0.3">
      <c r="A13" s="267"/>
      <c r="B13" s="270"/>
      <c r="C13" s="271"/>
      <c r="D13" s="80" t="s">
        <v>94</v>
      </c>
      <c r="E13" s="48" t="s">
        <v>94</v>
      </c>
      <c r="F13" s="48" t="s">
        <v>84</v>
      </c>
      <c r="G13" s="47" t="s">
        <v>93</v>
      </c>
    </row>
    <row r="14" spans="1:7" s="42" customFormat="1" ht="13.4" customHeight="1" thickTop="1" x14ac:dyDescent="0.25">
      <c r="A14" s="62">
        <v>311</v>
      </c>
      <c r="B14" s="272" t="s">
        <v>23</v>
      </c>
      <c r="C14" s="273"/>
      <c r="D14" s="76">
        <f>'Local Bud Amnd(1)-13613'!G23</f>
        <v>0</v>
      </c>
      <c r="E14" s="67">
        <v>0</v>
      </c>
      <c r="F14" s="76">
        <f>E14</f>
        <v>0</v>
      </c>
      <c r="G14" s="77">
        <f>D14-F14</f>
        <v>0</v>
      </c>
    </row>
    <row r="15" spans="1:7" s="42" customFormat="1" ht="13.4" customHeight="1" x14ac:dyDescent="0.25">
      <c r="A15" s="62">
        <v>334.1</v>
      </c>
      <c r="B15" s="253" t="s">
        <v>21</v>
      </c>
      <c r="C15" s="254"/>
      <c r="D15" s="76">
        <f>'Local Bud Amnd(1)-13613'!G24</f>
        <v>0</v>
      </c>
      <c r="E15" s="67">
        <v>0</v>
      </c>
      <c r="F15" s="76">
        <f>E15</f>
        <v>0</v>
      </c>
      <c r="G15" s="77">
        <f>D15-F15</f>
        <v>0</v>
      </c>
    </row>
    <row r="16" spans="1:7" s="42" customFormat="1" ht="13.4" customHeight="1" x14ac:dyDescent="0.25">
      <c r="A16" s="62">
        <v>362</v>
      </c>
      <c r="B16" s="253" t="s">
        <v>24</v>
      </c>
      <c r="C16" s="254"/>
      <c r="D16" s="76">
        <f>'Local Bud Amnd(1)-13613'!G25</f>
        <v>0</v>
      </c>
      <c r="E16" s="67">
        <v>0</v>
      </c>
      <c r="F16" s="76">
        <f t="shared" ref="F16:F22" si="0">E16</f>
        <v>0</v>
      </c>
      <c r="G16" s="77">
        <f t="shared" ref="G16:G24" si="1">D16-F16</f>
        <v>0</v>
      </c>
    </row>
    <row r="17" spans="1:7" s="42" customFormat="1" ht="13.4" customHeight="1" x14ac:dyDescent="0.25">
      <c r="A17" s="62">
        <v>337</v>
      </c>
      <c r="B17" s="253" t="s">
        <v>25</v>
      </c>
      <c r="C17" s="254"/>
      <c r="D17" s="76">
        <f>'Local Bud Amnd(1)-13613'!G26</f>
        <v>0</v>
      </c>
      <c r="E17" s="67">
        <v>0</v>
      </c>
      <c r="F17" s="76">
        <f t="shared" si="0"/>
        <v>0</v>
      </c>
      <c r="G17" s="77">
        <f t="shared" si="1"/>
        <v>0</v>
      </c>
    </row>
    <row r="18" spans="1:7" s="42" customFormat="1" ht="13.4" customHeight="1" x14ac:dyDescent="0.25">
      <c r="A18" s="62">
        <v>361</v>
      </c>
      <c r="B18" s="253" t="s">
        <v>1</v>
      </c>
      <c r="C18" s="254"/>
      <c r="D18" s="76">
        <f>'Local Bud Amnd(1)-13613'!G27</f>
        <v>0</v>
      </c>
      <c r="E18" s="67">
        <v>0</v>
      </c>
      <c r="F18" s="76">
        <f t="shared" si="0"/>
        <v>0</v>
      </c>
      <c r="G18" s="77">
        <f t="shared" si="1"/>
        <v>0</v>
      </c>
    </row>
    <row r="19" spans="1:7" s="42" customFormat="1" ht="13.4" customHeight="1" x14ac:dyDescent="0.25">
      <c r="A19" s="62">
        <v>364</v>
      </c>
      <c r="B19" s="253" t="s">
        <v>26</v>
      </c>
      <c r="C19" s="254"/>
      <c r="D19" s="76">
        <f>'Local Bud Amnd(1)-13613'!G28</f>
        <v>0</v>
      </c>
      <c r="E19" s="67">
        <v>0</v>
      </c>
      <c r="F19" s="76">
        <f t="shared" si="0"/>
        <v>0</v>
      </c>
      <c r="G19" s="77">
        <f t="shared" si="1"/>
        <v>0</v>
      </c>
    </row>
    <row r="20" spans="1:7" s="42" customFormat="1" ht="13.4" customHeight="1" x14ac:dyDescent="0.25">
      <c r="A20" s="62">
        <v>369</v>
      </c>
      <c r="B20" s="253" t="s">
        <v>129</v>
      </c>
      <c r="C20" s="254"/>
      <c r="D20" s="76">
        <f>'Local Bud Amnd(1)-13613'!G29</f>
        <v>0</v>
      </c>
      <c r="E20" s="67">
        <v>0</v>
      </c>
      <c r="F20" s="76">
        <f t="shared" si="0"/>
        <v>0</v>
      </c>
      <c r="G20" s="77">
        <f t="shared" si="1"/>
        <v>0</v>
      </c>
    </row>
    <row r="21" spans="1:7" s="42" customFormat="1" ht="13.4" customHeight="1" x14ac:dyDescent="0.25">
      <c r="A21" s="62">
        <v>380</v>
      </c>
      <c r="B21" s="253" t="s">
        <v>3</v>
      </c>
      <c r="C21" s="254"/>
      <c r="D21" s="76">
        <f>'Local Bud Amnd(1)-13613'!G30</f>
        <v>0</v>
      </c>
      <c r="E21" s="67">
        <v>0</v>
      </c>
      <c r="F21" s="76">
        <f t="shared" si="0"/>
        <v>0</v>
      </c>
      <c r="G21" s="77">
        <f t="shared" si="1"/>
        <v>0</v>
      </c>
    </row>
    <row r="22" spans="1:7" s="42" customFormat="1" ht="13.4" customHeight="1" x14ac:dyDescent="0.25">
      <c r="A22" s="62">
        <v>389</v>
      </c>
      <c r="B22" s="253" t="s">
        <v>22</v>
      </c>
      <c r="C22" s="254"/>
      <c r="D22" s="76">
        <f>'Local Bud Amnd(1)-13613'!G31</f>
        <v>0</v>
      </c>
      <c r="E22" s="67">
        <v>0</v>
      </c>
      <c r="F22" s="76">
        <f t="shared" si="0"/>
        <v>0</v>
      </c>
      <c r="G22" s="77">
        <f t="shared" si="1"/>
        <v>0</v>
      </c>
    </row>
    <row r="23" spans="1:7" s="42" customFormat="1" ht="13.4" customHeight="1" x14ac:dyDescent="0.25">
      <c r="A23" s="235" t="s">
        <v>4</v>
      </c>
      <c r="B23" s="277"/>
      <c r="C23" s="278"/>
      <c r="D23" s="76">
        <f>SUM(D14:D22)</f>
        <v>0</v>
      </c>
      <c r="E23" s="76">
        <f>SUM(E14:E22)</f>
        <v>0</v>
      </c>
      <c r="F23" s="76">
        <f>SUM(F14:F22)</f>
        <v>0</v>
      </c>
      <c r="G23" s="141">
        <f>SUM(G14:G22)</f>
        <v>0</v>
      </c>
    </row>
    <row r="24" spans="1:7" s="42" customFormat="1" ht="13.4" customHeight="1" x14ac:dyDescent="0.25">
      <c r="A24" s="235" t="s">
        <v>92</v>
      </c>
      <c r="B24" s="277"/>
      <c r="C24" s="278"/>
      <c r="D24" s="76">
        <f>'Local Bud Amnd(1)-13613'!G33</f>
        <v>0</v>
      </c>
      <c r="E24" s="67">
        <v>0</v>
      </c>
      <c r="F24" s="76">
        <f>E24</f>
        <v>0</v>
      </c>
      <c r="G24" s="77">
        <f t="shared" si="1"/>
        <v>0</v>
      </c>
    </row>
    <row r="25" spans="1:7" s="42" customFormat="1" ht="13.4" customHeight="1" thickBot="1" x14ac:dyDescent="0.3">
      <c r="A25" s="214" t="s">
        <v>91</v>
      </c>
      <c r="B25" s="279"/>
      <c r="C25" s="280"/>
      <c r="D25" s="95">
        <f>SUM(D23:D24)</f>
        <v>0</v>
      </c>
      <c r="E25" s="95">
        <f>SUM(E23:E24)</f>
        <v>0</v>
      </c>
      <c r="F25" s="95">
        <f>SUM(F23:F24)</f>
        <v>0</v>
      </c>
      <c r="G25" s="111">
        <f>SUM(G23:G24)</f>
        <v>0</v>
      </c>
    </row>
    <row r="26" spans="1:7" s="52" customFormat="1" ht="9.9" customHeight="1" thickTop="1" x14ac:dyDescent="0.25">
      <c r="A26" s="53"/>
      <c r="B26" s="53"/>
      <c r="C26" s="53"/>
      <c r="D26" s="53"/>
      <c r="E26" s="53"/>
      <c r="F26" s="53"/>
      <c r="G26" s="53"/>
    </row>
    <row r="27" spans="1:7" s="51" customFormat="1" ht="15" customHeight="1" thickBot="1" x14ac:dyDescent="0.35">
      <c r="A27" s="263" t="s">
        <v>107</v>
      </c>
      <c r="B27" s="263"/>
      <c r="C27" s="264"/>
      <c r="D27" s="264"/>
      <c r="E27" s="264"/>
      <c r="F27" s="264"/>
      <c r="G27" s="265"/>
    </row>
    <row r="28" spans="1:7" s="42" customFormat="1" ht="14" customHeight="1" thickTop="1" x14ac:dyDescent="0.25">
      <c r="A28" s="281" t="s">
        <v>61</v>
      </c>
      <c r="B28" s="283" t="s">
        <v>90</v>
      </c>
      <c r="C28" s="284"/>
      <c r="D28" s="50" t="s">
        <v>89</v>
      </c>
      <c r="E28" s="50" t="s">
        <v>88</v>
      </c>
      <c r="F28" s="50" t="s">
        <v>87</v>
      </c>
      <c r="G28" s="49" t="s">
        <v>86</v>
      </c>
    </row>
    <row r="29" spans="1:7" s="42" customFormat="1" ht="14" customHeight="1" thickBot="1" x14ac:dyDescent="0.3">
      <c r="A29" s="282"/>
      <c r="B29" s="285"/>
      <c r="C29" s="286"/>
      <c r="D29" s="48" t="s">
        <v>85</v>
      </c>
      <c r="E29" s="48" t="s">
        <v>85</v>
      </c>
      <c r="F29" s="48" t="s">
        <v>84</v>
      </c>
      <c r="G29" s="47" t="s">
        <v>83</v>
      </c>
    </row>
    <row r="30" spans="1:7" s="42" customFormat="1" ht="13.4" customHeight="1" thickTop="1" x14ac:dyDescent="0.25">
      <c r="A30" s="62">
        <v>10</v>
      </c>
      <c r="B30" s="272" t="s">
        <v>5</v>
      </c>
      <c r="C30" s="273"/>
      <c r="D30" s="72">
        <f>'Local Bud Amnd(1)-13613'!G38</f>
        <v>0</v>
      </c>
      <c r="E30" s="13">
        <v>0</v>
      </c>
      <c r="F30" s="72">
        <f>E30</f>
        <v>0</v>
      </c>
      <c r="G30" s="77">
        <f>D30-F30</f>
        <v>0</v>
      </c>
    </row>
    <row r="31" spans="1:7" s="42" customFormat="1" ht="13.4" customHeight="1" x14ac:dyDescent="0.25">
      <c r="A31" s="62">
        <v>20</v>
      </c>
      <c r="B31" s="253" t="s">
        <v>121</v>
      </c>
      <c r="C31" s="254"/>
      <c r="D31" s="72">
        <f>'Local Bud Amnd(1)-13613'!G39</f>
        <v>0</v>
      </c>
      <c r="E31" s="13">
        <v>0</v>
      </c>
      <c r="F31" s="72">
        <f>E31</f>
        <v>0</v>
      </c>
      <c r="G31" s="77">
        <f>D31-F31</f>
        <v>0</v>
      </c>
    </row>
    <row r="32" spans="1:7" s="42" customFormat="1" ht="13.4" customHeight="1" x14ac:dyDescent="0.25">
      <c r="A32" s="62">
        <v>30</v>
      </c>
      <c r="B32" s="253" t="s">
        <v>6</v>
      </c>
      <c r="C32" s="254"/>
      <c r="D32" s="72">
        <f>'Local Bud Amnd(1)-13613'!G40</f>
        <v>0</v>
      </c>
      <c r="E32" s="13">
        <v>0</v>
      </c>
      <c r="F32" s="72">
        <f t="shared" ref="F32:F57" si="2">E32</f>
        <v>0</v>
      </c>
      <c r="G32" s="77">
        <f t="shared" ref="G32:G62" si="3">D32-F32</f>
        <v>0</v>
      </c>
    </row>
    <row r="33" spans="1:7" s="42" customFormat="1" ht="13.4" customHeight="1" x14ac:dyDescent="0.25">
      <c r="A33" s="62">
        <v>40</v>
      </c>
      <c r="B33" s="253" t="s">
        <v>7</v>
      </c>
      <c r="C33" s="254"/>
      <c r="D33" s="72">
        <f>'Local Bud Amnd(1)-13613'!G41</f>
        <v>0</v>
      </c>
      <c r="E33" s="13">
        <v>0</v>
      </c>
      <c r="F33" s="72">
        <f t="shared" si="2"/>
        <v>0</v>
      </c>
      <c r="G33" s="77">
        <f t="shared" si="3"/>
        <v>0</v>
      </c>
    </row>
    <row r="34" spans="1:7" s="42" customFormat="1" ht="13.4" customHeight="1" x14ac:dyDescent="0.25">
      <c r="A34" s="62">
        <v>41</v>
      </c>
      <c r="B34" s="253" t="s">
        <v>131</v>
      </c>
      <c r="C34" s="254"/>
      <c r="D34" s="72">
        <f>'Local Bud Amnd(1)-13613'!G42</f>
        <v>0</v>
      </c>
      <c r="E34" s="13">
        <v>0</v>
      </c>
      <c r="F34" s="72">
        <f t="shared" si="2"/>
        <v>0</v>
      </c>
      <c r="G34" s="77">
        <f t="shared" si="3"/>
        <v>0</v>
      </c>
    </row>
    <row r="35" spans="1:7" s="42" customFormat="1" ht="13.4" customHeight="1" x14ac:dyDescent="0.25">
      <c r="A35" s="62">
        <v>42</v>
      </c>
      <c r="B35" s="253" t="s">
        <v>9</v>
      </c>
      <c r="C35" s="254"/>
      <c r="D35" s="72">
        <f>'Local Bud Amnd(1)-13613'!G43</f>
        <v>0</v>
      </c>
      <c r="E35" s="13">
        <v>0</v>
      </c>
      <c r="F35" s="72">
        <f t="shared" si="2"/>
        <v>0</v>
      </c>
      <c r="G35" s="77">
        <f t="shared" si="3"/>
        <v>0</v>
      </c>
    </row>
    <row r="36" spans="1:7" s="42" customFormat="1" ht="13.4" customHeight="1" x14ac:dyDescent="0.25">
      <c r="A36" s="62">
        <v>43</v>
      </c>
      <c r="B36" s="253" t="s">
        <v>10</v>
      </c>
      <c r="C36" s="254"/>
      <c r="D36" s="72">
        <f>'Local Bud Amnd(1)-13613'!G44</f>
        <v>0</v>
      </c>
      <c r="E36" s="13">
        <v>0</v>
      </c>
      <c r="F36" s="72">
        <f t="shared" si="2"/>
        <v>0</v>
      </c>
      <c r="G36" s="77">
        <f t="shared" si="3"/>
        <v>0</v>
      </c>
    </row>
    <row r="37" spans="1:7" s="42" customFormat="1" ht="13.4" customHeight="1" x14ac:dyDescent="0.25">
      <c r="A37" s="62">
        <v>44</v>
      </c>
      <c r="B37" s="253" t="s">
        <v>11</v>
      </c>
      <c r="C37" s="254"/>
      <c r="D37" s="72">
        <f>'Local Bud Amnd(1)-13613'!G45</f>
        <v>0</v>
      </c>
      <c r="E37" s="13">
        <v>0</v>
      </c>
      <c r="F37" s="72">
        <f t="shared" si="2"/>
        <v>0</v>
      </c>
      <c r="G37" s="77">
        <f t="shared" si="3"/>
        <v>0</v>
      </c>
    </row>
    <row r="38" spans="1:7" s="42" customFormat="1" ht="13.4" customHeight="1" x14ac:dyDescent="0.25">
      <c r="A38" s="62">
        <v>45</v>
      </c>
      <c r="B38" s="253" t="s">
        <v>2</v>
      </c>
      <c r="C38" s="254"/>
      <c r="D38" s="72">
        <f>'Local Bud Amnd(1)-13613'!G46</f>
        <v>0</v>
      </c>
      <c r="E38" s="13">
        <v>0</v>
      </c>
      <c r="F38" s="72">
        <f t="shared" si="2"/>
        <v>0</v>
      </c>
      <c r="G38" s="77">
        <f t="shared" si="3"/>
        <v>0</v>
      </c>
    </row>
    <row r="39" spans="1:7" s="42" customFormat="1" ht="13.4" customHeight="1" x14ac:dyDescent="0.25">
      <c r="A39" s="62">
        <v>46</v>
      </c>
      <c r="B39" s="253" t="s">
        <v>130</v>
      </c>
      <c r="C39" s="254"/>
      <c r="D39" s="72">
        <f>'Local Bud Amnd(1)-13613'!G47</f>
        <v>0</v>
      </c>
      <c r="E39" s="13">
        <v>0</v>
      </c>
      <c r="F39" s="72">
        <f t="shared" si="2"/>
        <v>0</v>
      </c>
      <c r="G39" s="77">
        <f t="shared" si="3"/>
        <v>0</v>
      </c>
    </row>
    <row r="40" spans="1:7" s="42" customFormat="1" ht="13.4" customHeight="1" x14ac:dyDescent="0.25">
      <c r="A40" s="62">
        <v>47</v>
      </c>
      <c r="B40" s="253" t="s">
        <v>27</v>
      </c>
      <c r="C40" s="254"/>
      <c r="D40" s="72">
        <f>'Local Bud Amnd(1)-13613'!G48</f>
        <v>0</v>
      </c>
      <c r="E40" s="13">
        <v>0</v>
      </c>
      <c r="F40" s="72">
        <f t="shared" si="2"/>
        <v>0</v>
      </c>
      <c r="G40" s="77">
        <f t="shared" si="3"/>
        <v>0</v>
      </c>
    </row>
    <row r="41" spans="1:7" s="42" customFormat="1" ht="13.4" customHeight="1" x14ac:dyDescent="0.25">
      <c r="A41" s="62">
        <v>48</v>
      </c>
      <c r="B41" s="253" t="s">
        <v>28</v>
      </c>
      <c r="C41" s="254"/>
      <c r="D41" s="72">
        <f>'Local Bud Amnd(1)-13613'!G49</f>
        <v>0</v>
      </c>
      <c r="E41" s="13">
        <v>0</v>
      </c>
      <c r="F41" s="72">
        <f t="shared" si="2"/>
        <v>0</v>
      </c>
      <c r="G41" s="77">
        <f t="shared" si="3"/>
        <v>0</v>
      </c>
    </row>
    <row r="42" spans="1:7" s="42" customFormat="1" ht="13.4" customHeight="1" x14ac:dyDescent="0.25">
      <c r="A42" s="62">
        <v>49</v>
      </c>
      <c r="B42" s="253" t="s">
        <v>12</v>
      </c>
      <c r="C42" s="254"/>
      <c r="D42" s="72">
        <f>'Local Bud Amnd(1)-13613'!G50</f>
        <v>0</v>
      </c>
      <c r="E42" s="13">
        <v>0</v>
      </c>
      <c r="F42" s="72">
        <f t="shared" si="2"/>
        <v>0</v>
      </c>
      <c r="G42" s="77">
        <f t="shared" si="3"/>
        <v>0</v>
      </c>
    </row>
    <row r="43" spans="1:7" s="42" customFormat="1" ht="13.4" customHeight="1" x14ac:dyDescent="0.25">
      <c r="A43" s="62">
        <v>51</v>
      </c>
      <c r="B43" s="253" t="s">
        <v>13</v>
      </c>
      <c r="C43" s="254"/>
      <c r="D43" s="72">
        <f>'Local Bud Amnd(1)-13613'!G51</f>
        <v>0</v>
      </c>
      <c r="E43" s="13">
        <v>0</v>
      </c>
      <c r="F43" s="72">
        <f t="shared" si="2"/>
        <v>0</v>
      </c>
      <c r="G43" s="77">
        <f t="shared" si="3"/>
        <v>0</v>
      </c>
    </row>
    <row r="44" spans="1:7" s="42" customFormat="1" ht="13.4" customHeight="1" x14ac:dyDescent="0.25">
      <c r="A44" s="62">
        <v>52.1</v>
      </c>
      <c r="B44" s="253" t="s">
        <v>14</v>
      </c>
      <c r="C44" s="254"/>
      <c r="D44" s="72">
        <f>'Local Bud Amnd(1)-13613'!G52</f>
        <v>0</v>
      </c>
      <c r="E44" s="13">
        <v>0</v>
      </c>
      <c r="F44" s="72">
        <f t="shared" si="2"/>
        <v>0</v>
      </c>
      <c r="G44" s="77">
        <f t="shared" si="3"/>
        <v>0</v>
      </c>
    </row>
    <row r="45" spans="1:7" s="42" customFormat="1" ht="13.4" customHeight="1" x14ac:dyDescent="0.25">
      <c r="A45" s="62">
        <v>52.2</v>
      </c>
      <c r="B45" s="253" t="s">
        <v>15</v>
      </c>
      <c r="C45" s="254"/>
      <c r="D45" s="72">
        <f>'Local Bud Amnd(1)-13613'!G53</f>
        <v>0</v>
      </c>
      <c r="E45" s="13">
        <v>0</v>
      </c>
      <c r="F45" s="72">
        <f t="shared" si="2"/>
        <v>0</v>
      </c>
      <c r="G45" s="77">
        <f t="shared" si="3"/>
        <v>0</v>
      </c>
    </row>
    <row r="46" spans="1:7" s="42" customFormat="1" ht="13.4" customHeight="1" x14ac:dyDescent="0.25">
      <c r="A46" s="62">
        <v>52.3</v>
      </c>
      <c r="B46" s="253" t="s">
        <v>16</v>
      </c>
      <c r="C46" s="254"/>
      <c r="D46" s="72">
        <f>'Local Bud Amnd(1)-13613'!G54</f>
        <v>0</v>
      </c>
      <c r="E46" s="13">
        <v>0</v>
      </c>
      <c r="F46" s="72">
        <f t="shared" si="2"/>
        <v>0</v>
      </c>
      <c r="G46" s="77">
        <f t="shared" si="3"/>
        <v>0</v>
      </c>
    </row>
    <row r="47" spans="1:7" s="42" customFormat="1" ht="13.4" customHeight="1" x14ac:dyDescent="0.25">
      <c r="A47" s="62">
        <v>52.4</v>
      </c>
      <c r="B47" s="253" t="s">
        <v>17</v>
      </c>
      <c r="C47" s="254"/>
      <c r="D47" s="72">
        <f>'Local Bud Amnd(1)-13613'!G55</f>
        <v>0</v>
      </c>
      <c r="E47" s="13">
        <v>0</v>
      </c>
      <c r="F47" s="72">
        <f t="shared" si="2"/>
        <v>0</v>
      </c>
      <c r="G47" s="77">
        <f t="shared" si="3"/>
        <v>0</v>
      </c>
    </row>
    <row r="48" spans="1:7" s="42" customFormat="1" ht="13.4" customHeight="1" x14ac:dyDescent="0.25">
      <c r="A48" s="62">
        <v>52.5</v>
      </c>
      <c r="B48" s="253" t="s">
        <v>18</v>
      </c>
      <c r="C48" s="254"/>
      <c r="D48" s="72">
        <f>'Local Bud Amnd(1)-13613'!G56</f>
        <v>0</v>
      </c>
      <c r="E48" s="13">
        <v>0</v>
      </c>
      <c r="F48" s="72">
        <f t="shared" si="2"/>
        <v>0</v>
      </c>
      <c r="G48" s="77">
        <f t="shared" si="3"/>
        <v>0</v>
      </c>
    </row>
    <row r="49" spans="1:7" s="42" customFormat="1" ht="13.4" customHeight="1" x14ac:dyDescent="0.25">
      <c r="A49" s="62">
        <v>54</v>
      </c>
      <c r="B49" s="253" t="s">
        <v>19</v>
      </c>
      <c r="C49" s="254"/>
      <c r="D49" s="72">
        <f>'Local Bud Amnd(1)-13613'!G57</f>
        <v>0</v>
      </c>
      <c r="E49" s="13">
        <v>0</v>
      </c>
      <c r="F49" s="72">
        <f t="shared" si="2"/>
        <v>0</v>
      </c>
      <c r="G49" s="77">
        <f t="shared" si="3"/>
        <v>0</v>
      </c>
    </row>
    <row r="50" spans="1:7" s="42" customFormat="1" ht="13.4" customHeight="1" x14ac:dyDescent="0.25">
      <c r="A50" s="62">
        <v>55</v>
      </c>
      <c r="B50" s="253" t="s">
        <v>51</v>
      </c>
      <c r="C50" s="254"/>
      <c r="D50" s="72">
        <f>'Local Bud Amnd(1)-13613'!G58</f>
        <v>0</v>
      </c>
      <c r="E50" s="13">
        <v>0</v>
      </c>
      <c r="F50" s="72">
        <f t="shared" si="2"/>
        <v>0</v>
      </c>
      <c r="G50" s="77">
        <f t="shared" si="3"/>
        <v>0</v>
      </c>
    </row>
    <row r="51" spans="1:7" s="42" customFormat="1" ht="13.4" customHeight="1" x14ac:dyDescent="0.25">
      <c r="A51" s="62">
        <v>60</v>
      </c>
      <c r="B51" s="253" t="s">
        <v>20</v>
      </c>
      <c r="C51" s="254"/>
      <c r="D51" s="72">
        <f>'Local Bud Amnd(1)-13613'!G59</f>
        <v>0</v>
      </c>
      <c r="E51" s="13">
        <v>0</v>
      </c>
      <c r="F51" s="72">
        <f t="shared" si="2"/>
        <v>0</v>
      </c>
      <c r="G51" s="77">
        <f t="shared" si="3"/>
        <v>0</v>
      </c>
    </row>
    <row r="52" spans="1:7" s="42" customFormat="1" ht="13.4" customHeight="1" x14ac:dyDescent="0.25">
      <c r="A52" s="62">
        <v>71</v>
      </c>
      <c r="B52" s="253" t="s">
        <v>29</v>
      </c>
      <c r="C52" s="254"/>
      <c r="D52" s="72">
        <f>'Local Bud Amnd(1)-13613'!G60</f>
        <v>0</v>
      </c>
      <c r="E52" s="13">
        <v>0</v>
      </c>
      <c r="F52" s="72">
        <f t="shared" si="2"/>
        <v>0</v>
      </c>
      <c r="G52" s="77">
        <f t="shared" si="3"/>
        <v>0</v>
      </c>
    </row>
    <row r="53" spans="1:7" s="42" customFormat="1" ht="13.4" customHeight="1" x14ac:dyDescent="0.25">
      <c r="A53" s="62">
        <v>72</v>
      </c>
      <c r="B53" s="253" t="s">
        <v>30</v>
      </c>
      <c r="C53" s="254"/>
      <c r="D53" s="72">
        <f>'Local Bud Amnd(1)-13613'!G61</f>
        <v>0</v>
      </c>
      <c r="E53" s="13">
        <v>0</v>
      </c>
      <c r="F53" s="72">
        <f t="shared" si="2"/>
        <v>0</v>
      </c>
      <c r="G53" s="77">
        <f t="shared" si="3"/>
        <v>0</v>
      </c>
    </row>
    <row r="54" spans="1:7" s="42" customFormat="1" ht="13.4" customHeight="1" x14ac:dyDescent="0.25">
      <c r="A54" s="62">
        <v>81</v>
      </c>
      <c r="B54" s="253" t="s">
        <v>52</v>
      </c>
      <c r="C54" s="254"/>
      <c r="D54" s="72">
        <f>'Local Bud Amnd(1)-13613'!G62</f>
        <v>0</v>
      </c>
      <c r="E54" s="13">
        <v>0</v>
      </c>
      <c r="F54" s="72">
        <f t="shared" si="2"/>
        <v>0</v>
      </c>
      <c r="G54" s="77">
        <f t="shared" si="3"/>
        <v>0</v>
      </c>
    </row>
    <row r="55" spans="1:7" s="42" customFormat="1" ht="13.4" customHeight="1" x14ac:dyDescent="0.25">
      <c r="A55" s="62">
        <v>83</v>
      </c>
      <c r="B55" s="253" t="s">
        <v>53</v>
      </c>
      <c r="C55" s="254"/>
      <c r="D55" s="72">
        <f>'Local Bud Amnd(1)-13613'!G63</f>
        <v>0</v>
      </c>
      <c r="E55" s="13">
        <v>0</v>
      </c>
      <c r="F55" s="72">
        <f t="shared" si="2"/>
        <v>0</v>
      </c>
      <c r="G55" s="77">
        <f t="shared" si="3"/>
        <v>0</v>
      </c>
    </row>
    <row r="56" spans="1:7" s="42" customFormat="1" ht="13.4" customHeight="1" x14ac:dyDescent="0.25">
      <c r="A56" s="62">
        <v>89</v>
      </c>
      <c r="B56" s="253" t="s">
        <v>31</v>
      </c>
      <c r="C56" s="254"/>
      <c r="D56" s="72">
        <f>'Local Bud Amnd(1)-13613'!G64</f>
        <v>0</v>
      </c>
      <c r="E56" s="13">
        <v>0</v>
      </c>
      <c r="F56" s="72">
        <f t="shared" si="2"/>
        <v>0</v>
      </c>
      <c r="G56" s="77">
        <f t="shared" si="3"/>
        <v>0</v>
      </c>
    </row>
    <row r="57" spans="1:7" s="42" customFormat="1" ht="13.4" customHeight="1" x14ac:dyDescent="0.25">
      <c r="A57" s="62">
        <v>99</v>
      </c>
      <c r="B57" s="253" t="s">
        <v>32</v>
      </c>
      <c r="C57" s="254"/>
      <c r="D57" s="72">
        <f>'Local Bud Amnd(1)-13613'!G65</f>
        <v>0</v>
      </c>
      <c r="E57" s="13">
        <v>0</v>
      </c>
      <c r="F57" s="72">
        <f t="shared" si="2"/>
        <v>0</v>
      </c>
      <c r="G57" s="77">
        <f t="shared" si="3"/>
        <v>0</v>
      </c>
    </row>
    <row r="58" spans="1:7" s="42" customFormat="1" ht="13.4" customHeight="1" x14ac:dyDescent="0.25">
      <c r="A58" s="242" t="s">
        <v>126</v>
      </c>
      <c r="B58" s="243"/>
      <c r="C58" s="244"/>
      <c r="D58" s="72">
        <f>SUM(D30:D57)</f>
        <v>0</v>
      </c>
      <c r="E58" s="72">
        <f>SUM(E30:E57)</f>
        <v>0</v>
      </c>
      <c r="F58" s="72">
        <f>SUM(F30:F57)</f>
        <v>0</v>
      </c>
      <c r="G58" s="77">
        <f>SUM(G30:G57)</f>
        <v>0</v>
      </c>
    </row>
    <row r="59" spans="1:7" s="42" customFormat="1" ht="13.4" customHeight="1" x14ac:dyDescent="0.25">
      <c r="A59" s="62">
        <v>1E-3</v>
      </c>
      <c r="B59" s="253" t="s">
        <v>33</v>
      </c>
      <c r="C59" s="254"/>
      <c r="D59" s="72">
        <f>'Local Bud Amnd(1)-13613'!G67</f>
        <v>0</v>
      </c>
      <c r="E59" s="161">
        <v>0</v>
      </c>
      <c r="F59" s="78">
        <f>E59</f>
        <v>0</v>
      </c>
      <c r="G59" s="77">
        <f t="shared" si="3"/>
        <v>0</v>
      </c>
    </row>
    <row r="60" spans="1:7" s="42" customFormat="1" ht="13.4" customHeight="1" x14ac:dyDescent="0.25">
      <c r="A60" s="62">
        <v>2E-3</v>
      </c>
      <c r="B60" s="253" t="s">
        <v>34</v>
      </c>
      <c r="C60" s="254"/>
      <c r="D60" s="72">
        <f>'Local Bud Amnd(1)-13613'!G68</f>
        <v>0</v>
      </c>
      <c r="E60" s="73">
        <v>0</v>
      </c>
      <c r="F60" s="78">
        <f>E60</f>
        <v>0</v>
      </c>
      <c r="G60" s="77">
        <f t="shared" si="3"/>
        <v>0</v>
      </c>
    </row>
    <row r="61" spans="1:7" s="42" customFormat="1" ht="13.4" customHeight="1" x14ac:dyDescent="0.25">
      <c r="A61" s="62">
        <v>3.0000000000000001E-3</v>
      </c>
      <c r="B61" s="289" t="s">
        <v>132</v>
      </c>
      <c r="C61" s="290"/>
      <c r="D61" s="72">
        <f>'Local Bud Amnd(1)-13613'!G69</f>
        <v>0</v>
      </c>
      <c r="E61" s="161">
        <v>0</v>
      </c>
      <c r="F61" s="78">
        <f>E61</f>
        <v>0</v>
      </c>
      <c r="G61" s="77">
        <f t="shared" si="3"/>
        <v>0</v>
      </c>
    </row>
    <row r="62" spans="1:7" s="42" customFormat="1" ht="13.4" customHeight="1" x14ac:dyDescent="0.25">
      <c r="A62" s="62">
        <v>4.0000000000000001E-3</v>
      </c>
      <c r="B62" s="253" t="s">
        <v>35</v>
      </c>
      <c r="C62" s="254"/>
      <c r="D62" s="72">
        <f>'Local Bud Amnd(1)-13613'!G70</f>
        <v>0</v>
      </c>
      <c r="E62" s="73">
        <v>0</v>
      </c>
      <c r="F62" s="78">
        <f>E62</f>
        <v>0</v>
      </c>
      <c r="G62" s="77">
        <f t="shared" si="3"/>
        <v>0</v>
      </c>
    </row>
    <row r="63" spans="1:7" ht="13.4" customHeight="1" x14ac:dyDescent="0.25">
      <c r="A63" s="245" t="s">
        <v>82</v>
      </c>
      <c r="B63" s="244"/>
      <c r="C63" s="246"/>
      <c r="D63" s="72">
        <f>SUM(D59:D62)</f>
        <v>0</v>
      </c>
      <c r="E63" s="72">
        <f>SUM(E59:E62)</f>
        <v>0</v>
      </c>
      <c r="F63" s="72">
        <f>SUM(F59:F62)</f>
        <v>0</v>
      </c>
      <c r="G63" s="77">
        <f>SUM(G59:G62)</f>
        <v>0</v>
      </c>
    </row>
    <row r="64" spans="1:7" ht="13.4" customHeight="1" x14ac:dyDescent="0.25">
      <c r="A64" s="293" t="s">
        <v>104</v>
      </c>
      <c r="B64" s="294"/>
      <c r="C64" s="295"/>
      <c r="D64" s="107">
        <f>SUM(D63,D58)</f>
        <v>0</v>
      </c>
      <c r="E64" s="107">
        <f>SUM(E63,E58)</f>
        <v>0</v>
      </c>
      <c r="F64" s="107">
        <f>SUM(F58,F63)</f>
        <v>0</v>
      </c>
      <c r="G64" s="108">
        <f>SUM(G58,G63)</f>
        <v>0</v>
      </c>
    </row>
    <row r="65" spans="1:7" ht="13.4" customHeight="1" thickBot="1" x14ac:dyDescent="0.3">
      <c r="A65" s="190" t="s">
        <v>120</v>
      </c>
      <c r="B65" s="191"/>
      <c r="C65" s="191"/>
      <c r="D65" s="109">
        <f>D25-D64</f>
        <v>0</v>
      </c>
      <c r="E65" s="109">
        <f>E25-E64</f>
        <v>0</v>
      </c>
      <c r="F65" s="109">
        <f>F25-F64</f>
        <v>0</v>
      </c>
      <c r="G65" s="110">
        <f>G25-G64</f>
        <v>0</v>
      </c>
    </row>
    <row r="66" spans="1:7" ht="13" thickTop="1" x14ac:dyDescent="0.25">
      <c r="A66" s="292" t="s">
        <v>81</v>
      </c>
      <c r="B66" s="292"/>
      <c r="C66" s="292"/>
      <c r="D66" s="292"/>
      <c r="E66" s="292"/>
      <c r="F66" s="292"/>
      <c r="G66" s="292"/>
    </row>
    <row r="67" spans="1:7" x14ac:dyDescent="0.25">
      <c r="A67" s="1"/>
      <c r="B67" s="1"/>
      <c r="C67" s="1"/>
      <c r="D67" s="1"/>
      <c r="E67" s="291"/>
      <c r="F67" s="291"/>
      <c r="G67" s="291"/>
    </row>
    <row r="68" spans="1:7" ht="13" thickBot="1" x14ac:dyDescent="0.3">
      <c r="E68" s="287"/>
      <c r="F68" s="287"/>
      <c r="G68" s="287"/>
    </row>
    <row r="69" spans="1:7" x14ac:dyDescent="0.25">
      <c r="A69" s="288" t="s">
        <v>159</v>
      </c>
      <c r="B69" s="288"/>
      <c r="C69" s="288"/>
      <c r="D69" s="1"/>
      <c r="E69" s="26" t="s">
        <v>124</v>
      </c>
      <c r="F69" s="26"/>
      <c r="G69" s="26" t="s">
        <v>125</v>
      </c>
    </row>
  </sheetData>
  <sheetProtection algorithmName="SHA-512" hashValue="oeQGplXCcXD4QraxY7wkmzSnhDqaoHOM6KYk9duaaGLF5LAdXa+uFNFB0oMkoOMgoOnOFmkO51u1EdgYSNcVZg==" saltValue="lI6CIoiLCjKIYwtPMlvLeA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7">
    <mergeCell ref="E68:G68"/>
    <mergeCell ref="A69:C69"/>
    <mergeCell ref="B59:C59"/>
    <mergeCell ref="B60:C60"/>
    <mergeCell ref="B61:C61"/>
    <mergeCell ref="E67:G67"/>
    <mergeCell ref="A65:C65"/>
    <mergeCell ref="A66:G66"/>
    <mergeCell ref="A63:C63"/>
    <mergeCell ref="A64:C64"/>
    <mergeCell ref="B62:C62"/>
    <mergeCell ref="B52:C52"/>
    <mergeCell ref="B53:C53"/>
    <mergeCell ref="B55:C55"/>
    <mergeCell ref="B56:C56"/>
    <mergeCell ref="B46:C46"/>
    <mergeCell ref="B47:C47"/>
    <mergeCell ref="B48:C48"/>
    <mergeCell ref="B49:C49"/>
    <mergeCell ref="B50:C50"/>
    <mergeCell ref="B57:C57"/>
    <mergeCell ref="A58:C58"/>
    <mergeCell ref="B45:C45"/>
    <mergeCell ref="B54:C54"/>
    <mergeCell ref="B34:C34"/>
    <mergeCell ref="B35:C35"/>
    <mergeCell ref="B36:C36"/>
    <mergeCell ref="B37:C37"/>
    <mergeCell ref="B44:C44"/>
    <mergeCell ref="B38:C38"/>
    <mergeCell ref="B39:C39"/>
    <mergeCell ref="B40:C40"/>
    <mergeCell ref="B41:C41"/>
    <mergeCell ref="B42:C42"/>
    <mergeCell ref="B43:C43"/>
    <mergeCell ref="B51:C51"/>
    <mergeCell ref="C1:F1"/>
    <mergeCell ref="C8:F8"/>
    <mergeCell ref="B33:C33"/>
    <mergeCell ref="B21:C21"/>
    <mergeCell ref="B22:C22"/>
    <mergeCell ref="A23:C23"/>
    <mergeCell ref="A24:C24"/>
    <mergeCell ref="A25:C25"/>
    <mergeCell ref="A27:G27"/>
    <mergeCell ref="B30:C30"/>
    <mergeCell ref="B31:C31"/>
    <mergeCell ref="B32:C32"/>
    <mergeCell ref="A28:A29"/>
    <mergeCell ref="B28:C29"/>
    <mergeCell ref="B20:C20"/>
    <mergeCell ref="B17:C17"/>
    <mergeCell ref="B18:C18"/>
    <mergeCell ref="B19:C19"/>
    <mergeCell ref="C2:F2"/>
    <mergeCell ref="A9:B9"/>
    <mergeCell ref="A11:G11"/>
    <mergeCell ref="B15:C15"/>
    <mergeCell ref="B16:C16"/>
    <mergeCell ref="A12:A13"/>
    <mergeCell ref="B12:C13"/>
    <mergeCell ref="B14:C14"/>
    <mergeCell ref="C3:F3"/>
    <mergeCell ref="C4:F4"/>
    <mergeCell ref="C6:F6"/>
    <mergeCell ref="C7:F7"/>
    <mergeCell ref="A1:B8"/>
  </mergeCells>
  <printOptions horizontalCentered="1" verticalCentered="1"/>
  <pageMargins left="0.3" right="0.3" top="0.3" bottom="0.3" header="0" footer="0"/>
  <pageSetup scale="84" orientation="portrait" r:id="rId1"/>
  <headerFooter alignWithMargins="0"/>
  <ignoredErrors>
    <ignoredError sqref="F23:G23 F58:G58" formula="1"/>
  </ignoredError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59999389629810485"/>
    <pageSetUpPr fitToPage="1"/>
  </sheetPr>
  <dimension ref="A1:J78"/>
  <sheetViews>
    <sheetView showGridLines="0" zoomScaleNormal="100" workbookViewId="0">
      <selection activeCell="H12" sqref="H12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18"/>
      <c r="B1" s="218"/>
      <c r="C1" s="177" t="s">
        <v>56</v>
      </c>
      <c r="D1" s="177"/>
      <c r="E1" s="177"/>
      <c r="F1" s="186"/>
      <c r="G1" s="186"/>
    </row>
    <row r="2" spans="1:8" ht="15.5" x14ac:dyDescent="0.35">
      <c r="A2" s="218"/>
      <c r="B2" s="218"/>
      <c r="C2" s="177" t="s">
        <v>54</v>
      </c>
      <c r="D2" s="177"/>
      <c r="E2" s="177"/>
      <c r="F2" s="186"/>
      <c r="G2" s="186"/>
    </row>
    <row r="3" spans="1:8" ht="10.25" customHeight="1" x14ac:dyDescent="0.3">
      <c r="A3" s="218"/>
      <c r="B3" s="218"/>
      <c r="C3" s="209"/>
      <c r="D3" s="210"/>
      <c r="E3" s="210"/>
      <c r="F3" s="186"/>
      <c r="G3" s="186"/>
    </row>
    <row r="4" spans="1:8" ht="15.5" x14ac:dyDescent="0.35">
      <c r="A4" s="218"/>
      <c r="B4" s="218"/>
      <c r="C4" s="211" t="s">
        <v>58</v>
      </c>
      <c r="D4" s="211"/>
      <c r="E4" s="211"/>
      <c r="F4" s="186"/>
      <c r="G4" s="186"/>
    </row>
    <row r="5" spans="1:8" ht="10.25" customHeight="1" x14ac:dyDescent="0.25">
      <c r="A5" s="218"/>
      <c r="B5" s="218"/>
      <c r="C5" s="1"/>
      <c r="D5" s="1"/>
      <c r="E5" s="1"/>
      <c r="F5" s="186"/>
      <c r="G5" s="186"/>
    </row>
    <row r="6" spans="1:8" ht="11" customHeight="1" x14ac:dyDescent="0.25">
      <c r="A6" s="218"/>
      <c r="B6" s="218"/>
      <c r="C6" s="186" t="s">
        <v>164</v>
      </c>
      <c r="D6" s="186"/>
      <c r="E6" s="186"/>
      <c r="F6" s="186"/>
      <c r="G6" s="186"/>
    </row>
    <row r="7" spans="1:8" ht="11" customHeight="1" x14ac:dyDescent="0.25">
      <c r="A7" s="218"/>
      <c r="B7" s="218"/>
      <c r="C7" s="186" t="s">
        <v>165</v>
      </c>
      <c r="D7" s="210"/>
      <c r="E7" s="210"/>
      <c r="F7" s="186"/>
      <c r="G7" s="186"/>
    </row>
    <row r="8" spans="1:8" ht="12" customHeight="1" x14ac:dyDescent="0.25">
      <c r="A8" s="218"/>
      <c r="B8" s="218"/>
      <c r="C8" s="1"/>
      <c r="D8" s="1"/>
      <c r="E8" s="1"/>
      <c r="F8" s="186"/>
      <c r="G8" s="186"/>
    </row>
    <row r="9" spans="1:8" ht="11.15" customHeight="1" x14ac:dyDescent="0.25">
      <c r="A9" s="224" t="s">
        <v>136</v>
      </c>
      <c r="B9" s="225"/>
      <c r="C9" s="225"/>
      <c r="D9" s="225"/>
      <c r="E9" s="225"/>
      <c r="F9" s="225"/>
      <c r="G9" s="225"/>
    </row>
    <row r="10" spans="1:8" ht="12" customHeight="1" x14ac:dyDescent="0.25">
      <c r="A10" s="225"/>
      <c r="B10" s="225"/>
      <c r="C10" s="225"/>
      <c r="D10" s="225"/>
      <c r="E10" s="225"/>
      <c r="F10" s="225"/>
      <c r="G10" s="225"/>
    </row>
    <row r="11" spans="1:8" ht="12.65" customHeight="1" x14ac:dyDescent="0.25">
      <c r="A11" s="226" t="s">
        <v>62</v>
      </c>
      <c r="B11" s="226"/>
      <c r="C11" s="160"/>
      <c r="D11" s="63" t="s">
        <v>48</v>
      </c>
      <c r="E11" s="165" t="str">
        <f>'Annl Cert. Bud-13617'!E9</f>
        <v>2018-2019</v>
      </c>
      <c r="F11" s="10" t="s">
        <v>49</v>
      </c>
      <c r="G11" s="9"/>
      <c r="H11" s="5"/>
    </row>
    <row r="12" spans="1:8" ht="12.15" customHeight="1" x14ac:dyDescent="0.25">
      <c r="A12" s="227" t="s">
        <v>105</v>
      </c>
      <c r="B12" s="217"/>
      <c r="C12" s="217"/>
      <c r="D12" s="217"/>
      <c r="E12" s="217"/>
      <c r="F12" s="217"/>
      <c r="G12" s="217"/>
    </row>
    <row r="13" spans="1:8" ht="12.15" customHeight="1" x14ac:dyDescent="0.25">
      <c r="A13" s="216" t="s">
        <v>102</v>
      </c>
      <c r="B13" s="216"/>
      <c r="C13" s="69">
        <f>'Annl Cert. Bud-13617'!C9</f>
        <v>0</v>
      </c>
      <c r="D13" s="217" t="s">
        <v>100</v>
      </c>
      <c r="E13" s="217"/>
      <c r="F13" s="217"/>
      <c r="G13" s="217"/>
      <c r="H13" s="11"/>
    </row>
    <row r="14" spans="1:8" ht="12.15" customHeight="1" x14ac:dyDescent="0.25">
      <c r="A14" s="219" t="s">
        <v>157</v>
      </c>
      <c r="B14" s="219"/>
      <c r="C14" s="219"/>
      <c r="D14" s="219"/>
      <c r="E14" s="219"/>
      <c r="F14" s="219"/>
      <c r="G14" s="219"/>
    </row>
    <row r="15" spans="1:8" ht="14" customHeight="1" x14ac:dyDescent="0.25">
      <c r="A15" s="220" t="s">
        <v>41</v>
      </c>
      <c r="B15" s="221"/>
      <c r="C15" s="221"/>
      <c r="D15" s="221"/>
      <c r="E15" s="221"/>
      <c r="F15" s="221"/>
      <c r="G15" s="221"/>
    </row>
    <row r="16" spans="1:8" ht="13.5" customHeight="1" thickBot="1" x14ac:dyDescent="0.3">
      <c r="A16" s="222" t="s">
        <v>59</v>
      </c>
      <c r="B16" s="222"/>
      <c r="C16" s="222"/>
      <c r="D16" s="222"/>
      <c r="E16" s="222"/>
      <c r="F16" s="222"/>
      <c r="G16" s="222"/>
    </row>
    <row r="17" spans="1:7" ht="13.25" customHeight="1" thickTop="1" x14ac:dyDescent="0.25">
      <c r="A17" s="296" t="s">
        <v>42</v>
      </c>
      <c r="B17" s="297"/>
      <c r="C17" s="151" t="s">
        <v>108</v>
      </c>
      <c r="D17" s="144" t="s">
        <v>43</v>
      </c>
      <c r="E17" s="144" t="s">
        <v>44</v>
      </c>
      <c r="F17" s="144" t="s">
        <v>45</v>
      </c>
      <c r="G17" s="43" t="s">
        <v>46</v>
      </c>
    </row>
    <row r="18" spans="1:7" ht="14.75" customHeight="1" thickBot="1" x14ac:dyDescent="0.3">
      <c r="A18" s="207">
        <f>D34</f>
        <v>0</v>
      </c>
      <c r="B18" s="208"/>
      <c r="C18" s="154">
        <f>D71</f>
        <v>0</v>
      </c>
      <c r="D18" s="155">
        <f>D72</f>
        <v>0</v>
      </c>
      <c r="E18" s="155">
        <f>E72</f>
        <v>0</v>
      </c>
      <c r="F18" s="155">
        <f>F72</f>
        <v>0</v>
      </c>
      <c r="G18" s="156">
        <f>G72</f>
        <v>0</v>
      </c>
    </row>
    <row r="19" spans="1:7" ht="12.9" customHeight="1" thickTop="1" x14ac:dyDescent="0.25">
      <c r="A19" s="203" t="s">
        <v>103</v>
      </c>
      <c r="B19" s="298"/>
      <c r="C19" s="298"/>
      <c r="D19" s="206"/>
      <c r="E19" s="206"/>
      <c r="F19" s="206"/>
      <c r="G19" s="206"/>
    </row>
    <row r="20" spans="1:7" ht="10.25" customHeight="1" x14ac:dyDescent="0.25">
      <c r="A20" s="299"/>
      <c r="B20" s="299"/>
      <c r="C20" s="299"/>
      <c r="D20" s="145"/>
      <c r="E20" s="146"/>
      <c r="F20" s="146"/>
      <c r="G20" s="146"/>
    </row>
    <row r="21" spans="1:7" ht="13" thickBot="1" x14ac:dyDescent="0.3">
      <c r="A21" s="228" t="s">
        <v>47</v>
      </c>
      <c r="B21" s="229"/>
      <c r="C21" s="229"/>
      <c r="D21" s="229"/>
      <c r="E21" s="229"/>
      <c r="F21" s="229"/>
      <c r="G21" s="230"/>
    </row>
    <row r="22" spans="1:7" ht="25.25" customHeight="1" thickTop="1" x14ac:dyDescent="0.25">
      <c r="A22" s="147" t="s">
        <v>61</v>
      </c>
      <c r="B22" s="231" t="s">
        <v>0</v>
      </c>
      <c r="C22" s="232"/>
      <c r="D22" s="148" t="s">
        <v>43</v>
      </c>
      <c r="E22" s="148" t="s">
        <v>44</v>
      </c>
      <c r="F22" s="148" t="s">
        <v>45</v>
      </c>
      <c r="G22" s="149" t="s">
        <v>46</v>
      </c>
    </row>
    <row r="23" spans="1:7" ht="12.15" customHeight="1" x14ac:dyDescent="0.25">
      <c r="A23" s="62">
        <v>311</v>
      </c>
      <c r="B23" s="212" t="s">
        <v>23</v>
      </c>
      <c r="C23" s="213"/>
      <c r="D23" s="76">
        <f>'Local Bud Amnd(1)-13613'!G23</f>
        <v>0</v>
      </c>
      <c r="E23" s="67">
        <v>0</v>
      </c>
      <c r="F23" s="67">
        <v>0</v>
      </c>
      <c r="G23" s="77">
        <f>D23+E23-F23</f>
        <v>0</v>
      </c>
    </row>
    <row r="24" spans="1:7" ht="12.15" customHeight="1" x14ac:dyDescent="0.25">
      <c r="A24" s="62">
        <v>334.1</v>
      </c>
      <c r="B24" s="212" t="s">
        <v>21</v>
      </c>
      <c r="C24" s="213"/>
      <c r="D24" s="76">
        <f>'Local Bud Amnd(1)-13613'!G24</f>
        <v>0</v>
      </c>
      <c r="E24" s="67">
        <v>0</v>
      </c>
      <c r="F24" s="67">
        <v>0</v>
      </c>
      <c r="G24" s="77">
        <f t="shared" ref="G24:G31" si="0">D24+E24-F24</f>
        <v>0</v>
      </c>
    </row>
    <row r="25" spans="1:7" ht="12.15" customHeight="1" x14ac:dyDescent="0.25">
      <c r="A25" s="62">
        <v>362</v>
      </c>
      <c r="B25" s="212" t="s">
        <v>24</v>
      </c>
      <c r="C25" s="213"/>
      <c r="D25" s="76">
        <f>'Local Bud Amnd(1)-13613'!G25</f>
        <v>0</v>
      </c>
      <c r="E25" s="67">
        <v>0</v>
      </c>
      <c r="F25" s="67">
        <v>0</v>
      </c>
      <c r="G25" s="77">
        <f t="shared" si="0"/>
        <v>0</v>
      </c>
    </row>
    <row r="26" spans="1:7" ht="12.15" customHeight="1" x14ac:dyDescent="0.25">
      <c r="A26" s="62">
        <v>337</v>
      </c>
      <c r="B26" s="212" t="s">
        <v>25</v>
      </c>
      <c r="C26" s="213"/>
      <c r="D26" s="76">
        <f>'Local Bud Amnd(1)-13613'!G26</f>
        <v>0</v>
      </c>
      <c r="E26" s="67">
        <v>0</v>
      </c>
      <c r="F26" s="67">
        <v>0</v>
      </c>
      <c r="G26" s="77">
        <f t="shared" si="0"/>
        <v>0</v>
      </c>
    </row>
    <row r="27" spans="1:7" ht="12.15" customHeight="1" x14ac:dyDescent="0.25">
      <c r="A27" s="62">
        <v>361</v>
      </c>
      <c r="B27" s="212" t="s">
        <v>1</v>
      </c>
      <c r="C27" s="213"/>
      <c r="D27" s="76">
        <f>'Local Bud Amnd(1)-13613'!G27</f>
        <v>0</v>
      </c>
      <c r="E27" s="67">
        <v>0</v>
      </c>
      <c r="F27" s="67">
        <v>0</v>
      </c>
      <c r="G27" s="77">
        <f t="shared" si="0"/>
        <v>0</v>
      </c>
    </row>
    <row r="28" spans="1:7" ht="12.15" customHeight="1" x14ac:dyDescent="0.25">
      <c r="A28" s="62">
        <v>364</v>
      </c>
      <c r="B28" s="212" t="s">
        <v>26</v>
      </c>
      <c r="C28" s="213"/>
      <c r="D28" s="76">
        <f>'Local Bud Amnd(1)-13613'!G28</f>
        <v>0</v>
      </c>
      <c r="E28" s="67">
        <v>0</v>
      </c>
      <c r="F28" s="67">
        <v>0</v>
      </c>
      <c r="G28" s="77">
        <f t="shared" si="0"/>
        <v>0</v>
      </c>
    </row>
    <row r="29" spans="1:7" ht="12.15" customHeight="1" x14ac:dyDescent="0.25">
      <c r="A29" s="62">
        <v>369</v>
      </c>
      <c r="B29" s="212" t="s">
        <v>129</v>
      </c>
      <c r="C29" s="213"/>
      <c r="D29" s="76">
        <f>'Local Bud Amnd(1)-13613'!G29</f>
        <v>0</v>
      </c>
      <c r="E29" s="67">
        <v>0</v>
      </c>
      <c r="F29" s="67">
        <v>0</v>
      </c>
      <c r="G29" s="77">
        <f t="shared" si="0"/>
        <v>0</v>
      </c>
    </row>
    <row r="30" spans="1:7" ht="12.15" customHeight="1" x14ac:dyDescent="0.25">
      <c r="A30" s="62">
        <v>380</v>
      </c>
      <c r="B30" s="212" t="s">
        <v>3</v>
      </c>
      <c r="C30" s="213"/>
      <c r="D30" s="76">
        <f>'Local Bud Amnd(1)-13613'!G30</f>
        <v>0</v>
      </c>
      <c r="E30" s="67">
        <v>0</v>
      </c>
      <c r="F30" s="67">
        <v>0</v>
      </c>
      <c r="G30" s="77">
        <f t="shared" si="0"/>
        <v>0</v>
      </c>
    </row>
    <row r="31" spans="1:7" ht="12.15" customHeight="1" x14ac:dyDescent="0.25">
      <c r="A31" s="62">
        <v>389</v>
      </c>
      <c r="B31" s="212" t="s">
        <v>22</v>
      </c>
      <c r="C31" s="213"/>
      <c r="D31" s="76">
        <f>'Local Bud Amnd(1)-13613'!G31</f>
        <v>0</v>
      </c>
      <c r="E31" s="67">
        <v>0</v>
      </c>
      <c r="F31" s="67">
        <v>0</v>
      </c>
      <c r="G31" s="77">
        <f t="shared" si="0"/>
        <v>0</v>
      </c>
    </row>
    <row r="32" spans="1:7" ht="12.15" customHeight="1" x14ac:dyDescent="0.25">
      <c r="A32" s="235" t="s">
        <v>4</v>
      </c>
      <c r="B32" s="236"/>
      <c r="C32" s="236"/>
      <c r="D32" s="76">
        <f>SUM(D23:D31)</f>
        <v>0</v>
      </c>
      <c r="E32" s="76">
        <f>SUM(E23:E31)</f>
        <v>0</v>
      </c>
      <c r="F32" s="76">
        <f>SUM(F23:F31)</f>
        <v>0</v>
      </c>
      <c r="G32" s="77">
        <f>SUM(G23:G31)</f>
        <v>0</v>
      </c>
    </row>
    <row r="33" spans="1:7" ht="12.15" customHeight="1" x14ac:dyDescent="0.25">
      <c r="A33" s="237" t="s">
        <v>36</v>
      </c>
      <c r="B33" s="213"/>
      <c r="C33" s="213"/>
      <c r="D33" s="76">
        <f>'Local Bud Amnd(1)-13613'!G33</f>
        <v>0</v>
      </c>
      <c r="E33" s="67">
        <v>0</v>
      </c>
      <c r="F33" s="67">
        <v>0</v>
      </c>
      <c r="G33" s="77">
        <f>D33+E33-F33</f>
        <v>0</v>
      </c>
    </row>
    <row r="34" spans="1:7" ht="12.15" customHeight="1" thickBot="1" x14ac:dyDescent="0.3">
      <c r="A34" s="214" t="s">
        <v>37</v>
      </c>
      <c r="B34" s="215"/>
      <c r="C34" s="215"/>
      <c r="D34" s="95">
        <f>SUM(D32:D33)</f>
        <v>0</v>
      </c>
      <c r="E34" s="95">
        <f>SUM(E32:E33)</f>
        <v>0</v>
      </c>
      <c r="F34" s="95">
        <f>SUM(F32:F33)</f>
        <v>0</v>
      </c>
      <c r="G34" s="96">
        <f>SUM(G32:G33)</f>
        <v>0</v>
      </c>
    </row>
    <row r="35" spans="1:7" ht="14.25" customHeight="1" thickTop="1" x14ac:dyDescent="0.25">
      <c r="A35" s="223" t="s">
        <v>55</v>
      </c>
      <c r="B35" s="223"/>
      <c r="C35" s="223"/>
      <c r="D35" s="223"/>
      <c r="E35" s="223"/>
      <c r="F35" s="223"/>
      <c r="G35" s="223"/>
    </row>
    <row r="36" spans="1:7" ht="12" customHeight="1" thickBot="1" x14ac:dyDescent="0.3">
      <c r="A36" s="238" t="s">
        <v>60</v>
      </c>
      <c r="B36" s="239"/>
      <c r="C36" s="239"/>
      <c r="D36" s="239"/>
      <c r="E36" s="239"/>
      <c r="F36" s="239"/>
      <c r="G36" s="239"/>
    </row>
    <row r="37" spans="1:7" s="12" customFormat="1" ht="25.25" customHeight="1" thickTop="1" x14ac:dyDescent="0.25">
      <c r="A37" s="64" t="s">
        <v>61</v>
      </c>
      <c r="B37" s="240" t="s">
        <v>38</v>
      </c>
      <c r="C37" s="241"/>
      <c r="D37" s="65" t="s">
        <v>43</v>
      </c>
      <c r="E37" s="65" t="s">
        <v>44</v>
      </c>
      <c r="F37" s="65" t="s">
        <v>45</v>
      </c>
      <c r="G37" s="66" t="s">
        <v>46</v>
      </c>
    </row>
    <row r="38" spans="1:7" ht="12.15" customHeight="1" x14ac:dyDescent="0.25">
      <c r="A38" s="62">
        <v>10</v>
      </c>
      <c r="B38" s="212" t="s">
        <v>5</v>
      </c>
      <c r="C38" s="213"/>
      <c r="D38" s="72">
        <f>'Local Bud Amnd(1)-13613'!G38</f>
        <v>0</v>
      </c>
      <c r="E38" s="13">
        <v>0</v>
      </c>
      <c r="F38" s="13">
        <v>0</v>
      </c>
      <c r="G38" s="77">
        <f>D38+E38-F38</f>
        <v>0</v>
      </c>
    </row>
    <row r="39" spans="1:7" ht="12.15" customHeight="1" x14ac:dyDescent="0.25">
      <c r="A39" s="62">
        <v>20</v>
      </c>
      <c r="B39" s="212" t="s">
        <v>121</v>
      </c>
      <c r="C39" s="213"/>
      <c r="D39" s="72">
        <f>'Local Bud Amnd(1)-13613'!G39</f>
        <v>0</v>
      </c>
      <c r="E39" s="13">
        <v>0</v>
      </c>
      <c r="F39" s="13">
        <v>0</v>
      </c>
      <c r="G39" s="77">
        <f t="shared" ref="G39:G65" si="1">D39+E39-F39</f>
        <v>0</v>
      </c>
    </row>
    <row r="40" spans="1:7" ht="12.15" customHeight="1" x14ac:dyDescent="0.25">
      <c r="A40" s="62">
        <v>30</v>
      </c>
      <c r="B40" s="212" t="s">
        <v>6</v>
      </c>
      <c r="C40" s="213"/>
      <c r="D40" s="72">
        <f>'Local Bud Amnd(1)-13613'!G40</f>
        <v>0</v>
      </c>
      <c r="E40" s="13">
        <v>0</v>
      </c>
      <c r="F40" s="13">
        <v>0</v>
      </c>
      <c r="G40" s="77">
        <f t="shared" si="1"/>
        <v>0</v>
      </c>
    </row>
    <row r="41" spans="1:7" ht="12.15" customHeight="1" x14ac:dyDescent="0.25">
      <c r="A41" s="62">
        <v>40</v>
      </c>
      <c r="B41" s="212" t="s">
        <v>7</v>
      </c>
      <c r="C41" s="213"/>
      <c r="D41" s="72">
        <f>'Local Bud Amnd(1)-13613'!G41</f>
        <v>0</v>
      </c>
      <c r="E41" s="13">
        <v>0</v>
      </c>
      <c r="F41" s="13">
        <v>0</v>
      </c>
      <c r="G41" s="77">
        <f t="shared" si="1"/>
        <v>0</v>
      </c>
    </row>
    <row r="42" spans="1:7" ht="12.15" customHeight="1" x14ac:dyDescent="0.25">
      <c r="A42" s="62">
        <v>41</v>
      </c>
      <c r="B42" s="212" t="s">
        <v>131</v>
      </c>
      <c r="C42" s="213"/>
      <c r="D42" s="72">
        <f>'Local Bud Amnd(1)-13613'!G42</f>
        <v>0</v>
      </c>
      <c r="E42" s="13">
        <v>0</v>
      </c>
      <c r="F42" s="13">
        <v>0</v>
      </c>
      <c r="G42" s="77">
        <f t="shared" si="1"/>
        <v>0</v>
      </c>
    </row>
    <row r="43" spans="1:7" ht="12.15" customHeight="1" x14ac:dyDescent="0.25">
      <c r="A43" s="62">
        <v>42</v>
      </c>
      <c r="B43" s="212" t="s">
        <v>9</v>
      </c>
      <c r="C43" s="213"/>
      <c r="D43" s="72">
        <f>'Local Bud Amnd(1)-13613'!G43</f>
        <v>0</v>
      </c>
      <c r="E43" s="13">
        <v>0</v>
      </c>
      <c r="F43" s="13">
        <v>0</v>
      </c>
      <c r="G43" s="77">
        <f t="shared" si="1"/>
        <v>0</v>
      </c>
    </row>
    <row r="44" spans="1:7" ht="12.15" customHeight="1" x14ac:dyDescent="0.25">
      <c r="A44" s="62">
        <v>43</v>
      </c>
      <c r="B44" s="212" t="s">
        <v>10</v>
      </c>
      <c r="C44" s="213"/>
      <c r="D44" s="72">
        <f>'Local Bud Amnd(1)-13613'!G44</f>
        <v>0</v>
      </c>
      <c r="E44" s="13">
        <v>0</v>
      </c>
      <c r="F44" s="13">
        <v>0</v>
      </c>
      <c r="G44" s="77">
        <f t="shared" si="1"/>
        <v>0</v>
      </c>
    </row>
    <row r="45" spans="1:7" ht="12.15" customHeight="1" x14ac:dyDescent="0.25">
      <c r="A45" s="62">
        <v>44</v>
      </c>
      <c r="B45" s="212" t="s">
        <v>11</v>
      </c>
      <c r="C45" s="213"/>
      <c r="D45" s="72">
        <f>'Local Bud Amnd(1)-13613'!G45</f>
        <v>0</v>
      </c>
      <c r="E45" s="13">
        <v>0</v>
      </c>
      <c r="F45" s="13">
        <v>0</v>
      </c>
      <c r="G45" s="77">
        <f t="shared" si="1"/>
        <v>0</v>
      </c>
    </row>
    <row r="46" spans="1:7" ht="12.15" customHeight="1" x14ac:dyDescent="0.25">
      <c r="A46" s="62">
        <v>45</v>
      </c>
      <c r="B46" s="212" t="s">
        <v>2</v>
      </c>
      <c r="C46" s="213"/>
      <c r="D46" s="72">
        <f>'Local Bud Amnd(1)-13613'!G46</f>
        <v>0</v>
      </c>
      <c r="E46" s="13">
        <v>0</v>
      </c>
      <c r="F46" s="13">
        <v>0</v>
      </c>
      <c r="G46" s="77">
        <f t="shared" si="1"/>
        <v>0</v>
      </c>
    </row>
    <row r="47" spans="1:7" ht="12.15" customHeight="1" x14ac:dyDescent="0.25">
      <c r="A47" s="62">
        <v>46</v>
      </c>
      <c r="B47" s="212" t="s">
        <v>130</v>
      </c>
      <c r="C47" s="213"/>
      <c r="D47" s="72">
        <f>'Local Bud Amnd(1)-13613'!G47</f>
        <v>0</v>
      </c>
      <c r="E47" s="13">
        <v>0</v>
      </c>
      <c r="F47" s="13">
        <v>0</v>
      </c>
      <c r="G47" s="77">
        <f t="shared" si="1"/>
        <v>0</v>
      </c>
    </row>
    <row r="48" spans="1:7" ht="12.15" customHeight="1" x14ac:dyDescent="0.25">
      <c r="A48" s="62">
        <v>47</v>
      </c>
      <c r="B48" s="212" t="s">
        <v>27</v>
      </c>
      <c r="C48" s="213"/>
      <c r="D48" s="72">
        <f>'Local Bud Amnd(1)-13613'!G48</f>
        <v>0</v>
      </c>
      <c r="E48" s="13">
        <v>0</v>
      </c>
      <c r="F48" s="13">
        <v>0</v>
      </c>
      <c r="G48" s="77">
        <f t="shared" si="1"/>
        <v>0</v>
      </c>
    </row>
    <row r="49" spans="1:10" ht="12.15" customHeight="1" x14ac:dyDescent="0.25">
      <c r="A49" s="62">
        <v>48</v>
      </c>
      <c r="B49" s="212" t="s">
        <v>28</v>
      </c>
      <c r="C49" s="213"/>
      <c r="D49" s="72">
        <f>'Local Bud Amnd(1)-13613'!G49</f>
        <v>0</v>
      </c>
      <c r="E49" s="13">
        <v>0</v>
      </c>
      <c r="F49" s="13">
        <v>0</v>
      </c>
      <c r="G49" s="77">
        <f t="shared" si="1"/>
        <v>0</v>
      </c>
    </row>
    <row r="50" spans="1:10" ht="12.15" customHeight="1" x14ac:dyDescent="0.25">
      <c r="A50" s="62">
        <v>49</v>
      </c>
      <c r="B50" s="212" t="s">
        <v>12</v>
      </c>
      <c r="C50" s="213"/>
      <c r="D50" s="72">
        <f>'Local Bud Amnd(1)-13613'!G50</f>
        <v>0</v>
      </c>
      <c r="E50" s="13">
        <v>0</v>
      </c>
      <c r="F50" s="13">
        <v>0</v>
      </c>
      <c r="G50" s="77">
        <f t="shared" si="1"/>
        <v>0</v>
      </c>
    </row>
    <row r="51" spans="1:10" ht="12.15" customHeight="1" x14ac:dyDescent="0.25">
      <c r="A51" s="62">
        <v>51</v>
      </c>
      <c r="B51" s="212" t="s">
        <v>13</v>
      </c>
      <c r="C51" s="213"/>
      <c r="D51" s="72">
        <f>'Local Bud Amnd(1)-13613'!G51</f>
        <v>0</v>
      </c>
      <c r="E51" s="13">
        <v>0</v>
      </c>
      <c r="F51" s="13">
        <v>0</v>
      </c>
      <c r="G51" s="77">
        <f t="shared" si="1"/>
        <v>0</v>
      </c>
    </row>
    <row r="52" spans="1:10" ht="12.15" customHeight="1" x14ac:dyDescent="0.25">
      <c r="A52" s="62">
        <v>52.1</v>
      </c>
      <c r="B52" s="212" t="s">
        <v>14</v>
      </c>
      <c r="C52" s="213"/>
      <c r="D52" s="72">
        <f>'Local Bud Amnd(1)-13613'!G52</f>
        <v>0</v>
      </c>
      <c r="E52" s="13">
        <v>0</v>
      </c>
      <c r="F52" s="13">
        <v>0</v>
      </c>
      <c r="G52" s="77">
        <f t="shared" si="1"/>
        <v>0</v>
      </c>
    </row>
    <row r="53" spans="1:10" ht="12.15" customHeight="1" x14ac:dyDescent="0.25">
      <c r="A53" s="62">
        <v>52.2</v>
      </c>
      <c r="B53" s="212" t="s">
        <v>15</v>
      </c>
      <c r="C53" s="213"/>
      <c r="D53" s="72">
        <f>'Local Bud Amnd(1)-13613'!G53</f>
        <v>0</v>
      </c>
      <c r="E53" s="13">
        <v>0</v>
      </c>
      <c r="F53" s="13">
        <v>0</v>
      </c>
      <c r="G53" s="77">
        <f t="shared" si="1"/>
        <v>0</v>
      </c>
    </row>
    <row r="54" spans="1:10" ht="12.15" customHeight="1" x14ac:dyDescent="0.25">
      <c r="A54" s="62">
        <v>52.3</v>
      </c>
      <c r="B54" s="212" t="s">
        <v>16</v>
      </c>
      <c r="C54" s="213"/>
      <c r="D54" s="72">
        <f>'Local Bud Amnd(1)-13613'!G54</f>
        <v>0</v>
      </c>
      <c r="E54" s="13">
        <v>0</v>
      </c>
      <c r="F54" s="13">
        <v>0</v>
      </c>
      <c r="G54" s="77">
        <f t="shared" si="1"/>
        <v>0</v>
      </c>
    </row>
    <row r="55" spans="1:10" ht="12.15" customHeight="1" x14ac:dyDescent="0.25">
      <c r="A55" s="62">
        <v>52.4</v>
      </c>
      <c r="B55" s="212" t="s">
        <v>17</v>
      </c>
      <c r="C55" s="213"/>
      <c r="D55" s="72">
        <f>'Local Bud Amnd(1)-13613'!G55</f>
        <v>0</v>
      </c>
      <c r="E55" s="13">
        <v>0</v>
      </c>
      <c r="F55" s="13">
        <v>0</v>
      </c>
      <c r="G55" s="77">
        <f t="shared" si="1"/>
        <v>0</v>
      </c>
    </row>
    <row r="56" spans="1:10" ht="12.15" customHeight="1" x14ac:dyDescent="0.25">
      <c r="A56" s="62">
        <v>52.5</v>
      </c>
      <c r="B56" s="212" t="s">
        <v>18</v>
      </c>
      <c r="C56" s="213"/>
      <c r="D56" s="72">
        <f>'Local Bud Amnd(1)-13613'!G56</f>
        <v>0</v>
      </c>
      <c r="E56" s="13">
        <v>0</v>
      </c>
      <c r="F56" s="13">
        <v>0</v>
      </c>
      <c r="G56" s="77">
        <f t="shared" si="1"/>
        <v>0</v>
      </c>
    </row>
    <row r="57" spans="1:10" ht="12.15" customHeight="1" x14ac:dyDescent="0.25">
      <c r="A57" s="62">
        <v>54</v>
      </c>
      <c r="B57" s="212" t="s">
        <v>19</v>
      </c>
      <c r="C57" s="213"/>
      <c r="D57" s="72">
        <f>'Local Bud Amnd(1)-13613'!G57</f>
        <v>0</v>
      </c>
      <c r="E57" s="13">
        <v>0</v>
      </c>
      <c r="F57" s="13">
        <v>0</v>
      </c>
      <c r="G57" s="77">
        <f t="shared" si="1"/>
        <v>0</v>
      </c>
    </row>
    <row r="58" spans="1:10" ht="12.15" customHeight="1" x14ac:dyDescent="0.25">
      <c r="A58" s="62">
        <v>55</v>
      </c>
      <c r="B58" s="212" t="s">
        <v>51</v>
      </c>
      <c r="C58" s="212"/>
      <c r="D58" s="72">
        <f>'Local Bud Amnd(1)-13613'!G58</f>
        <v>0</v>
      </c>
      <c r="E58" s="13">
        <v>0</v>
      </c>
      <c r="F58" s="13">
        <v>0</v>
      </c>
      <c r="G58" s="77">
        <f t="shared" si="1"/>
        <v>0</v>
      </c>
    </row>
    <row r="59" spans="1:10" ht="12.15" customHeight="1" x14ac:dyDescent="0.25">
      <c r="A59" s="62">
        <v>60</v>
      </c>
      <c r="B59" s="212" t="s">
        <v>20</v>
      </c>
      <c r="C59" s="213"/>
      <c r="D59" s="72">
        <f>'Local Bud Amnd(1)-13613'!G59</f>
        <v>0</v>
      </c>
      <c r="E59" s="13">
        <v>0</v>
      </c>
      <c r="F59" s="13">
        <v>0</v>
      </c>
      <c r="G59" s="77">
        <f t="shared" si="1"/>
        <v>0</v>
      </c>
    </row>
    <row r="60" spans="1:10" ht="12.15" customHeight="1" x14ac:dyDescent="0.25">
      <c r="A60" s="62">
        <v>71</v>
      </c>
      <c r="B60" s="212" t="s">
        <v>29</v>
      </c>
      <c r="C60" s="213"/>
      <c r="D60" s="72">
        <f>'Local Bud Amnd(1)-13613'!G60</f>
        <v>0</v>
      </c>
      <c r="E60" s="13">
        <v>0</v>
      </c>
      <c r="F60" s="13">
        <v>0</v>
      </c>
      <c r="G60" s="77">
        <f t="shared" si="1"/>
        <v>0</v>
      </c>
    </row>
    <row r="61" spans="1:10" ht="12.15" customHeight="1" x14ac:dyDescent="0.25">
      <c r="A61" s="62">
        <v>72</v>
      </c>
      <c r="B61" s="212" t="s">
        <v>30</v>
      </c>
      <c r="C61" s="213"/>
      <c r="D61" s="72">
        <f>'Local Bud Amnd(1)-13613'!G61</f>
        <v>0</v>
      </c>
      <c r="E61" s="13">
        <v>0</v>
      </c>
      <c r="F61" s="13">
        <v>0</v>
      </c>
      <c r="G61" s="77">
        <f t="shared" si="1"/>
        <v>0</v>
      </c>
    </row>
    <row r="62" spans="1:10" ht="12.15" customHeight="1" x14ac:dyDescent="0.25">
      <c r="A62" s="62">
        <v>81</v>
      </c>
      <c r="B62" s="253" t="s">
        <v>52</v>
      </c>
      <c r="C62" s="254"/>
      <c r="D62" s="72">
        <f>'Local Bud Amnd(1)-13613'!G62</f>
        <v>0</v>
      </c>
      <c r="E62" s="13">
        <v>0</v>
      </c>
      <c r="F62" s="13">
        <v>0</v>
      </c>
      <c r="G62" s="77">
        <f t="shared" si="1"/>
        <v>0</v>
      </c>
    </row>
    <row r="63" spans="1:10" ht="12.15" customHeight="1" x14ac:dyDescent="0.25">
      <c r="A63" s="62">
        <v>83</v>
      </c>
      <c r="B63" s="212" t="s">
        <v>53</v>
      </c>
      <c r="C63" s="212"/>
      <c r="D63" s="72">
        <f>'Local Bud Amnd(1)-13613'!G63</f>
        <v>0</v>
      </c>
      <c r="E63" s="13">
        <v>0</v>
      </c>
      <c r="F63" s="13">
        <v>0</v>
      </c>
      <c r="G63" s="77">
        <f t="shared" si="1"/>
        <v>0</v>
      </c>
    </row>
    <row r="64" spans="1:10" ht="12.15" customHeight="1" x14ac:dyDescent="0.25">
      <c r="A64" s="62">
        <v>89</v>
      </c>
      <c r="B64" s="212" t="s">
        <v>31</v>
      </c>
      <c r="C64" s="213"/>
      <c r="D64" s="72">
        <f>'Local Bud Amnd(1)-13613'!G64</f>
        <v>0</v>
      </c>
      <c r="E64" s="13">
        <v>0</v>
      </c>
      <c r="F64" s="13">
        <v>0</v>
      </c>
      <c r="G64" s="77">
        <f t="shared" si="1"/>
        <v>0</v>
      </c>
      <c r="J64" s="6"/>
    </row>
    <row r="65" spans="1:9" ht="12.15" customHeight="1" x14ac:dyDescent="0.25">
      <c r="A65" s="62">
        <v>99</v>
      </c>
      <c r="B65" s="212" t="s">
        <v>32</v>
      </c>
      <c r="C65" s="213"/>
      <c r="D65" s="72">
        <f>'Local Bud Amnd(1)-13613'!G65</f>
        <v>0</v>
      </c>
      <c r="E65" s="13">
        <v>0</v>
      </c>
      <c r="F65" s="13">
        <v>0</v>
      </c>
      <c r="G65" s="77">
        <f t="shared" si="1"/>
        <v>0</v>
      </c>
    </row>
    <row r="66" spans="1:9" ht="12.15" customHeight="1" x14ac:dyDescent="0.25">
      <c r="A66" s="242" t="s">
        <v>126</v>
      </c>
      <c r="B66" s="243"/>
      <c r="C66" s="244"/>
      <c r="D66" s="72">
        <f>SUM(D38:D65)</f>
        <v>0</v>
      </c>
      <c r="E66" s="72">
        <f>SUM(E38:E65)</f>
        <v>0</v>
      </c>
      <c r="F66" s="72">
        <f>SUM(F38:F65)</f>
        <v>0</v>
      </c>
      <c r="G66" s="77">
        <f>SUM(G38:G65)</f>
        <v>0</v>
      </c>
    </row>
    <row r="67" spans="1:9" ht="12.15" customHeight="1" x14ac:dyDescent="0.25">
      <c r="A67" s="62">
        <v>1E-3</v>
      </c>
      <c r="B67" s="212" t="s">
        <v>33</v>
      </c>
      <c r="C67" s="212"/>
      <c r="D67" s="72">
        <f>'Local Bud Amnd(1)-13613'!G67</f>
        <v>0</v>
      </c>
      <c r="E67" s="13">
        <v>0</v>
      </c>
      <c r="F67" s="162">
        <v>0</v>
      </c>
      <c r="G67" s="77">
        <f>D67+E67-F67</f>
        <v>0</v>
      </c>
      <c r="I67" s="7"/>
    </row>
    <row r="68" spans="1:9" ht="12.15" customHeight="1" x14ac:dyDescent="0.25">
      <c r="A68" s="62">
        <v>2E-3</v>
      </c>
      <c r="B68" s="212" t="s">
        <v>34</v>
      </c>
      <c r="C68" s="212"/>
      <c r="D68" s="72">
        <f>'Local Bud Amnd(1)-13613'!G68</f>
        <v>0</v>
      </c>
      <c r="E68" s="13">
        <v>0</v>
      </c>
      <c r="F68" s="13">
        <v>0</v>
      </c>
      <c r="G68" s="77">
        <f>D68+E68-F68</f>
        <v>0</v>
      </c>
    </row>
    <row r="69" spans="1:9" ht="12.15" customHeight="1" x14ac:dyDescent="0.25">
      <c r="A69" s="62">
        <v>3.0000000000000001E-3</v>
      </c>
      <c r="B69" s="170" t="s">
        <v>40</v>
      </c>
      <c r="C69" s="213"/>
      <c r="D69" s="72">
        <f>'Local Bud Amnd(1)-13613'!G69</f>
        <v>0</v>
      </c>
      <c r="E69" s="13">
        <v>0</v>
      </c>
      <c r="F69" s="162">
        <v>0</v>
      </c>
      <c r="G69" s="77">
        <f>D69+E69-F69</f>
        <v>0</v>
      </c>
    </row>
    <row r="70" spans="1:9" ht="12.15" customHeight="1" x14ac:dyDescent="0.25">
      <c r="A70" s="62">
        <v>4.0000000000000001E-3</v>
      </c>
      <c r="B70" s="212" t="s">
        <v>35</v>
      </c>
      <c r="C70" s="212"/>
      <c r="D70" s="72">
        <f>'Local Bud Amnd(1)-13613'!G70</f>
        <v>0</v>
      </c>
      <c r="E70" s="13">
        <v>0</v>
      </c>
      <c r="F70" s="13">
        <v>0</v>
      </c>
      <c r="G70" s="77">
        <f>D70+E70-F70</f>
        <v>0</v>
      </c>
    </row>
    <row r="71" spans="1:9" ht="12.15" customHeight="1" x14ac:dyDescent="0.25">
      <c r="A71" s="245" t="s">
        <v>50</v>
      </c>
      <c r="B71" s="246"/>
      <c r="C71" s="246"/>
      <c r="D71" s="72">
        <f>SUM(D67:D70)</f>
        <v>0</v>
      </c>
      <c r="E71" s="72">
        <f>SUM(E67:E70)</f>
        <v>0</v>
      </c>
      <c r="F71" s="72">
        <f>SUM(F67:F70)</f>
        <v>0</v>
      </c>
      <c r="G71" s="19">
        <f>SUM(G67:G70)</f>
        <v>0</v>
      </c>
    </row>
    <row r="72" spans="1:9" x14ac:dyDescent="0.25">
      <c r="A72" s="250" t="s">
        <v>104</v>
      </c>
      <c r="B72" s="251"/>
      <c r="C72" s="252"/>
      <c r="D72" s="97">
        <f>D66+D71</f>
        <v>0</v>
      </c>
      <c r="E72" s="97">
        <f>E66+E71</f>
        <v>0</v>
      </c>
      <c r="F72" s="97">
        <f>F66+F71</f>
        <v>0</v>
      </c>
      <c r="G72" s="98">
        <f>G66+G71</f>
        <v>0</v>
      </c>
    </row>
    <row r="73" spans="1:9" ht="15" customHeight="1" thickBot="1" x14ac:dyDescent="0.3">
      <c r="A73" s="190" t="s">
        <v>120</v>
      </c>
      <c r="B73" s="191"/>
      <c r="C73" s="191"/>
      <c r="D73" s="70">
        <f>D34-D72</f>
        <v>0</v>
      </c>
      <c r="E73" s="70">
        <f>E34-E72</f>
        <v>0</v>
      </c>
      <c r="F73" s="70">
        <f>F34-F72</f>
        <v>0</v>
      </c>
      <c r="G73" s="93">
        <f>G34-G72</f>
        <v>0</v>
      </c>
    </row>
    <row r="74" spans="1:9" ht="26.25" customHeight="1" thickTop="1" x14ac:dyDescent="0.25">
      <c r="A74" s="173" t="s">
        <v>101</v>
      </c>
      <c r="B74" s="173"/>
      <c r="C74" s="173"/>
      <c r="D74" s="173"/>
      <c r="E74" s="173"/>
      <c r="F74" s="256" t="s">
        <v>122</v>
      </c>
      <c r="G74" s="257"/>
    </row>
    <row r="75" spans="1:9" x14ac:dyDescent="0.25">
      <c r="A75" s="90"/>
      <c r="B75" s="202" t="s">
        <v>123</v>
      </c>
      <c r="C75" s="258"/>
      <c r="D75" s="258"/>
      <c r="E75" s="86"/>
      <c r="F75" s="94"/>
      <c r="G75" s="94"/>
    </row>
    <row r="76" spans="1:9" s="16" customFormat="1" x14ac:dyDescent="0.25">
      <c r="A76" s="260" t="s">
        <v>101</v>
      </c>
      <c r="B76" s="260"/>
      <c r="C76" s="260"/>
      <c r="D76" s="260"/>
      <c r="E76" s="260"/>
      <c r="F76" s="256" t="s">
        <v>122</v>
      </c>
      <c r="G76" s="257"/>
    </row>
    <row r="77" spans="1:9" ht="11.25" customHeight="1" x14ac:dyDescent="0.25">
      <c r="A77" s="91"/>
      <c r="B77" s="202" t="s">
        <v>161</v>
      </c>
      <c r="C77" s="258"/>
      <c r="D77" s="258"/>
      <c r="E77" s="92"/>
      <c r="F77" s="249"/>
      <c r="G77" s="249"/>
    </row>
    <row r="78" spans="1:9" x14ac:dyDescent="0.25">
      <c r="A78" s="255" t="s">
        <v>158</v>
      </c>
      <c r="B78" s="255"/>
      <c r="C78" s="255"/>
      <c r="D78" s="255"/>
      <c r="E78" s="255"/>
      <c r="F78" s="255"/>
      <c r="G78" s="255"/>
    </row>
  </sheetData>
  <sheetProtection algorithmName="SHA-512" hashValue="m1wAsbG2GiTyavltyFMBGzC48B5ZNhZt2Ku2o38BrD9JHaikL2rxbCfetqSTWTErd9nQM1IwZ4Q/yDdIXMwnSw==" saltValue="vSIck+Vs7fMHz1RrKXFZWA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"/>
  </protectedRanges>
  <mergeCells count="81">
    <mergeCell ref="F77:G77"/>
    <mergeCell ref="A78:G78"/>
    <mergeCell ref="F76:G76"/>
    <mergeCell ref="B58:C58"/>
    <mergeCell ref="B47:C47"/>
    <mergeCell ref="B75:D75"/>
    <mergeCell ref="A76:E76"/>
    <mergeCell ref="B77:D77"/>
    <mergeCell ref="B53:C53"/>
    <mergeCell ref="B54:C54"/>
    <mergeCell ref="A73:C73"/>
    <mergeCell ref="A74:E74"/>
    <mergeCell ref="F74:G74"/>
    <mergeCell ref="B59:C59"/>
    <mergeCell ref="B60:C60"/>
    <mergeCell ref="B61:C61"/>
    <mergeCell ref="B63:C63"/>
    <mergeCell ref="B46:C46"/>
    <mergeCell ref="B64:C64"/>
    <mergeCell ref="B65:C65"/>
    <mergeCell ref="A72:C72"/>
    <mergeCell ref="A66:C66"/>
    <mergeCell ref="B67:C67"/>
    <mergeCell ref="B68:C68"/>
    <mergeCell ref="B69:C69"/>
    <mergeCell ref="B70:C70"/>
    <mergeCell ref="A71:C71"/>
    <mergeCell ref="B55:C55"/>
    <mergeCell ref="B56:C56"/>
    <mergeCell ref="B57:C57"/>
    <mergeCell ref="B48:C48"/>
    <mergeCell ref="B49:C49"/>
    <mergeCell ref="B50:C50"/>
    <mergeCell ref="B51:C51"/>
    <mergeCell ref="B52:C52"/>
    <mergeCell ref="B45:C45"/>
    <mergeCell ref="A34:C34"/>
    <mergeCell ref="A35:G35"/>
    <mergeCell ref="A36:G36"/>
    <mergeCell ref="B37:C37"/>
    <mergeCell ref="B38:C38"/>
    <mergeCell ref="B39:C39"/>
    <mergeCell ref="B40:C40"/>
    <mergeCell ref="B41:C41"/>
    <mergeCell ref="B42:C42"/>
    <mergeCell ref="B25:C25"/>
    <mergeCell ref="B26:C26"/>
    <mergeCell ref="B27:C27"/>
    <mergeCell ref="B43:C43"/>
    <mergeCell ref="B44:C44"/>
    <mergeCell ref="B29:C29"/>
    <mergeCell ref="B30:C30"/>
    <mergeCell ref="B31:C31"/>
    <mergeCell ref="A32:C32"/>
    <mergeCell ref="A33:C33"/>
    <mergeCell ref="A16:G16"/>
    <mergeCell ref="A19:C20"/>
    <mergeCell ref="B22:C22"/>
    <mergeCell ref="B23:C23"/>
    <mergeCell ref="B24:C24"/>
    <mergeCell ref="A12:G12"/>
    <mergeCell ref="A13:B13"/>
    <mergeCell ref="D13:G13"/>
    <mergeCell ref="A14:G14"/>
    <mergeCell ref="A15:G15"/>
    <mergeCell ref="B62:C62"/>
    <mergeCell ref="C6:E6"/>
    <mergeCell ref="C7:E7"/>
    <mergeCell ref="D19:G19"/>
    <mergeCell ref="A21:G21"/>
    <mergeCell ref="A17:B17"/>
    <mergeCell ref="A18:B18"/>
    <mergeCell ref="A1:B8"/>
    <mergeCell ref="C1:E1"/>
    <mergeCell ref="F1:G8"/>
    <mergeCell ref="C2:E2"/>
    <mergeCell ref="C3:E3"/>
    <mergeCell ref="C4:E4"/>
    <mergeCell ref="B28:C28"/>
    <mergeCell ref="A9:G10"/>
    <mergeCell ref="A11:B11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32 G66" formula="1"/>
    <ignoredError sqref="G71" unlockedFormula="1"/>
  </ignoredError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59999389629810485"/>
    <pageSetUpPr fitToPage="1"/>
  </sheetPr>
  <dimension ref="A1:G69"/>
  <sheetViews>
    <sheetView showGridLines="0" showZeros="0" zoomScaleNormal="100" zoomScaleSheetLayoutView="75" workbookViewId="0">
      <selection activeCell="H10" sqref="H10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75"/>
      <c r="B1" s="275"/>
      <c r="C1" s="177" t="s">
        <v>56</v>
      </c>
      <c r="D1" s="177"/>
      <c r="E1" s="177"/>
      <c r="F1" s="177"/>
      <c r="G1" s="3"/>
    </row>
    <row r="2" spans="1:7" ht="15.5" x14ac:dyDescent="0.25">
      <c r="A2" s="275"/>
      <c r="B2" s="275"/>
      <c r="C2" s="261" t="s">
        <v>54</v>
      </c>
      <c r="D2" s="261"/>
      <c r="E2" s="261"/>
      <c r="F2" s="261"/>
      <c r="G2" s="3"/>
    </row>
    <row r="3" spans="1:7" ht="8" customHeight="1" x14ac:dyDescent="0.25">
      <c r="A3" s="275"/>
      <c r="B3" s="275"/>
      <c r="C3" s="210"/>
      <c r="D3" s="210"/>
      <c r="E3" s="210"/>
      <c r="F3" s="210"/>
      <c r="G3" s="3"/>
    </row>
    <row r="4" spans="1:7" ht="15.5" x14ac:dyDescent="0.35">
      <c r="A4" s="275"/>
      <c r="B4" s="275"/>
      <c r="C4" s="185" t="s">
        <v>169</v>
      </c>
      <c r="D4" s="185"/>
      <c r="E4" s="185"/>
      <c r="F4" s="185"/>
      <c r="G4" s="8"/>
    </row>
    <row r="5" spans="1:7" ht="8" customHeight="1" x14ac:dyDescent="0.25">
      <c r="A5" s="275"/>
      <c r="B5" s="275"/>
      <c r="C5" s="2"/>
      <c r="D5" s="2"/>
      <c r="E5" s="3"/>
      <c r="F5" s="23"/>
      <c r="G5" s="3"/>
    </row>
    <row r="6" spans="1:7" ht="10.25" customHeight="1" x14ac:dyDescent="0.25">
      <c r="A6" s="275"/>
      <c r="B6" s="275"/>
      <c r="C6" s="186" t="s">
        <v>164</v>
      </c>
      <c r="D6" s="186"/>
      <c r="E6" s="186"/>
      <c r="F6" s="186"/>
      <c r="G6" s="3"/>
    </row>
    <row r="7" spans="1:7" ht="10.25" customHeight="1" x14ac:dyDescent="0.25">
      <c r="A7" s="275"/>
      <c r="B7" s="275"/>
      <c r="C7" s="274" t="s">
        <v>165</v>
      </c>
      <c r="D7" s="274"/>
      <c r="E7" s="274"/>
      <c r="F7" s="274"/>
      <c r="G7" s="60"/>
    </row>
    <row r="8" spans="1:7" s="42" customFormat="1" ht="8" customHeight="1" x14ac:dyDescent="0.25">
      <c r="A8" s="275"/>
      <c r="B8" s="275"/>
      <c r="C8" s="276"/>
      <c r="D8" s="276"/>
      <c r="E8" s="276"/>
      <c r="F8" s="276"/>
      <c r="G8" s="59"/>
    </row>
    <row r="9" spans="1:7" s="45" customFormat="1" ht="15" customHeight="1" x14ac:dyDescent="0.25">
      <c r="A9" s="262" t="s">
        <v>98</v>
      </c>
      <c r="B9" s="262"/>
      <c r="C9" s="85">
        <f>'Annl Cert. Bud-13617'!C9</f>
        <v>0</v>
      </c>
      <c r="D9" s="56" t="s">
        <v>79</v>
      </c>
      <c r="E9" s="74" t="str">
        <f>'Annl Cert. Bud-13617'!E9</f>
        <v>2018-2019</v>
      </c>
      <c r="F9" s="55" t="s">
        <v>97</v>
      </c>
      <c r="G9" s="75" t="s">
        <v>109</v>
      </c>
    </row>
    <row r="10" spans="1:7" s="45" customFormat="1" ht="8" customHeight="1" x14ac:dyDescent="0.25">
      <c r="A10" s="58"/>
      <c r="B10" s="58"/>
      <c r="C10" s="57"/>
      <c r="D10" s="56"/>
      <c r="E10" s="54"/>
      <c r="F10" s="55"/>
      <c r="G10" s="54"/>
    </row>
    <row r="11" spans="1:7" ht="15" customHeight="1" thickBot="1" x14ac:dyDescent="0.35">
      <c r="A11" s="263" t="s">
        <v>106</v>
      </c>
      <c r="B11" s="263"/>
      <c r="C11" s="264"/>
      <c r="D11" s="264"/>
      <c r="E11" s="264"/>
      <c r="F11" s="264"/>
      <c r="G11" s="265"/>
    </row>
    <row r="12" spans="1:7" s="42" customFormat="1" ht="14" customHeight="1" thickTop="1" x14ac:dyDescent="0.25">
      <c r="A12" s="266" t="s">
        <v>61</v>
      </c>
      <c r="B12" s="268" t="s">
        <v>96</v>
      </c>
      <c r="C12" s="269"/>
      <c r="D12" s="79" t="s">
        <v>89</v>
      </c>
      <c r="E12" s="50" t="s">
        <v>88</v>
      </c>
      <c r="F12" s="50" t="s">
        <v>95</v>
      </c>
      <c r="G12" s="49" t="s">
        <v>86</v>
      </c>
    </row>
    <row r="13" spans="1:7" s="42" customFormat="1" ht="14" customHeight="1" thickBot="1" x14ac:dyDescent="0.3">
      <c r="A13" s="267"/>
      <c r="B13" s="270"/>
      <c r="C13" s="271"/>
      <c r="D13" s="80" t="s">
        <v>94</v>
      </c>
      <c r="E13" s="48" t="s">
        <v>94</v>
      </c>
      <c r="F13" s="48" t="s">
        <v>84</v>
      </c>
      <c r="G13" s="47" t="s">
        <v>93</v>
      </c>
    </row>
    <row r="14" spans="1:7" s="42" customFormat="1" ht="13.4" customHeight="1" thickTop="1" x14ac:dyDescent="0.25">
      <c r="A14" s="62">
        <v>311</v>
      </c>
      <c r="B14" s="272" t="s">
        <v>23</v>
      </c>
      <c r="C14" s="273"/>
      <c r="D14" s="76">
        <f>'Local Bud Amnd(2)-13613'!G23</f>
        <v>0</v>
      </c>
      <c r="E14" s="67">
        <v>0</v>
      </c>
      <c r="F14" s="76">
        <f>E14+'(Oct) Local Fin-13663'!F14</f>
        <v>0</v>
      </c>
      <c r="G14" s="77">
        <f>D14-F14</f>
        <v>0</v>
      </c>
    </row>
    <row r="15" spans="1:7" s="42" customFormat="1" ht="13.4" customHeight="1" x14ac:dyDescent="0.25">
      <c r="A15" s="62">
        <v>334.1</v>
      </c>
      <c r="B15" s="253" t="s">
        <v>21</v>
      </c>
      <c r="C15" s="254"/>
      <c r="D15" s="76">
        <f>'Local Bud Amnd(2)-13613'!G24</f>
        <v>0</v>
      </c>
      <c r="E15" s="67">
        <v>0</v>
      </c>
      <c r="F15" s="76">
        <f>E15+'(Oct) Local Fin-13663'!F15</f>
        <v>0</v>
      </c>
      <c r="G15" s="77">
        <f>D15-F15</f>
        <v>0</v>
      </c>
    </row>
    <row r="16" spans="1:7" s="42" customFormat="1" ht="13.4" customHeight="1" x14ac:dyDescent="0.25">
      <c r="A16" s="62">
        <v>362</v>
      </c>
      <c r="B16" s="253" t="s">
        <v>24</v>
      </c>
      <c r="C16" s="254"/>
      <c r="D16" s="76">
        <f>'Local Bud Amnd(2)-13613'!G25</f>
        <v>0</v>
      </c>
      <c r="E16" s="67">
        <v>0</v>
      </c>
      <c r="F16" s="76">
        <f>E16+'(Oct) Local Fin-13663'!F16</f>
        <v>0</v>
      </c>
      <c r="G16" s="77">
        <f t="shared" ref="G16:G24" si="0">D16-F16</f>
        <v>0</v>
      </c>
    </row>
    <row r="17" spans="1:7" s="42" customFormat="1" ht="13.4" customHeight="1" x14ac:dyDescent="0.25">
      <c r="A17" s="62">
        <v>337</v>
      </c>
      <c r="B17" s="253" t="s">
        <v>25</v>
      </c>
      <c r="C17" s="254"/>
      <c r="D17" s="76">
        <f>'Local Bud Amnd(2)-13613'!G26</f>
        <v>0</v>
      </c>
      <c r="E17" s="67">
        <v>0</v>
      </c>
      <c r="F17" s="76">
        <f>E17+'(Oct) Local Fin-13663'!F17</f>
        <v>0</v>
      </c>
      <c r="G17" s="77">
        <f t="shared" si="0"/>
        <v>0</v>
      </c>
    </row>
    <row r="18" spans="1:7" s="42" customFormat="1" ht="13.4" customHeight="1" x14ac:dyDescent="0.25">
      <c r="A18" s="62">
        <v>361</v>
      </c>
      <c r="B18" s="253" t="s">
        <v>1</v>
      </c>
      <c r="C18" s="254"/>
      <c r="D18" s="76">
        <f>'Local Bud Amnd(2)-13613'!G27</f>
        <v>0</v>
      </c>
      <c r="E18" s="67">
        <v>0</v>
      </c>
      <c r="F18" s="76">
        <f>E18+'(Oct) Local Fin-13663'!F18</f>
        <v>0</v>
      </c>
      <c r="G18" s="77">
        <f t="shared" si="0"/>
        <v>0</v>
      </c>
    </row>
    <row r="19" spans="1:7" s="42" customFormat="1" ht="13.4" customHeight="1" x14ac:dyDescent="0.25">
      <c r="A19" s="62">
        <v>364</v>
      </c>
      <c r="B19" s="253" t="s">
        <v>26</v>
      </c>
      <c r="C19" s="254"/>
      <c r="D19" s="76">
        <f>'Local Bud Amnd(2)-13613'!G28</f>
        <v>0</v>
      </c>
      <c r="E19" s="67">
        <v>0</v>
      </c>
      <c r="F19" s="76">
        <f>E19+'(Oct) Local Fin-13663'!F19</f>
        <v>0</v>
      </c>
      <c r="G19" s="77">
        <f t="shared" si="0"/>
        <v>0</v>
      </c>
    </row>
    <row r="20" spans="1:7" s="42" customFormat="1" ht="13.4" customHeight="1" x14ac:dyDescent="0.25">
      <c r="A20" s="62">
        <v>369</v>
      </c>
      <c r="B20" s="253" t="s">
        <v>129</v>
      </c>
      <c r="C20" s="254"/>
      <c r="D20" s="76">
        <f>'Local Bud Amnd(2)-13613'!G29</f>
        <v>0</v>
      </c>
      <c r="E20" s="67">
        <v>0</v>
      </c>
      <c r="F20" s="76">
        <f>E20+'(Oct) Local Fin-13663'!F20</f>
        <v>0</v>
      </c>
      <c r="G20" s="77">
        <f t="shared" si="0"/>
        <v>0</v>
      </c>
    </row>
    <row r="21" spans="1:7" s="42" customFormat="1" ht="13.4" customHeight="1" x14ac:dyDescent="0.25">
      <c r="A21" s="62">
        <v>380</v>
      </c>
      <c r="B21" s="253" t="s">
        <v>3</v>
      </c>
      <c r="C21" s="254"/>
      <c r="D21" s="76">
        <f>'Local Bud Amnd(2)-13613'!G30</f>
        <v>0</v>
      </c>
      <c r="E21" s="67">
        <v>0</v>
      </c>
      <c r="F21" s="76">
        <f>E21+'(Oct) Local Fin-13663'!F21</f>
        <v>0</v>
      </c>
      <c r="G21" s="77">
        <f t="shared" si="0"/>
        <v>0</v>
      </c>
    </row>
    <row r="22" spans="1:7" s="42" customFormat="1" ht="13.4" customHeight="1" x14ac:dyDescent="0.25">
      <c r="A22" s="62">
        <v>389</v>
      </c>
      <c r="B22" s="253" t="s">
        <v>22</v>
      </c>
      <c r="C22" s="254"/>
      <c r="D22" s="76">
        <f>'Local Bud Amnd(2)-13613'!G31</f>
        <v>0</v>
      </c>
      <c r="E22" s="67">
        <v>0</v>
      </c>
      <c r="F22" s="76">
        <f>E22+'(Oct) Local Fin-13663'!F22</f>
        <v>0</v>
      </c>
      <c r="G22" s="77">
        <f t="shared" si="0"/>
        <v>0</v>
      </c>
    </row>
    <row r="23" spans="1:7" s="42" customFormat="1" ht="13.4" customHeight="1" x14ac:dyDescent="0.25">
      <c r="A23" s="245" t="s">
        <v>4</v>
      </c>
      <c r="B23" s="244"/>
      <c r="C23" s="246"/>
      <c r="D23" s="76">
        <f>SUM(D14:D22)</f>
        <v>0</v>
      </c>
      <c r="E23" s="76">
        <f>SUM(E14:E22)</f>
        <v>0</v>
      </c>
      <c r="F23" s="76">
        <f>SUM(F14:F22)</f>
        <v>0</v>
      </c>
      <c r="G23" s="77">
        <f>SUM(G14:G22)</f>
        <v>0</v>
      </c>
    </row>
    <row r="24" spans="1:7" s="42" customFormat="1" ht="13.4" customHeight="1" x14ac:dyDescent="0.25">
      <c r="A24" s="245" t="s">
        <v>92</v>
      </c>
      <c r="B24" s="244"/>
      <c r="C24" s="246"/>
      <c r="D24" s="76">
        <f>'Local Bud Amnd(2)-13613'!G33</f>
        <v>0</v>
      </c>
      <c r="E24" s="67">
        <v>0</v>
      </c>
      <c r="F24" s="76">
        <f>E24+'(Oct) Local Fin-13663'!F24</f>
        <v>0</v>
      </c>
      <c r="G24" s="77">
        <f t="shared" si="0"/>
        <v>0</v>
      </c>
    </row>
    <row r="25" spans="1:7" s="42" customFormat="1" ht="13.4" customHeight="1" thickBot="1" x14ac:dyDescent="0.3">
      <c r="A25" s="300" t="s">
        <v>91</v>
      </c>
      <c r="B25" s="301"/>
      <c r="C25" s="302"/>
      <c r="D25" s="95">
        <f>SUM(D23:D24)</f>
        <v>0</v>
      </c>
      <c r="E25" s="95">
        <f>SUM(E23:E24)</f>
        <v>0</v>
      </c>
      <c r="F25" s="95">
        <f>SUM(F23:F24)</f>
        <v>0</v>
      </c>
      <c r="G25" s="111">
        <f>SUM(G23:G24)</f>
        <v>0</v>
      </c>
    </row>
    <row r="26" spans="1:7" s="52" customFormat="1" ht="9.9" customHeight="1" thickTop="1" x14ac:dyDescent="0.25">
      <c r="A26" s="53"/>
      <c r="B26" s="53"/>
      <c r="C26" s="53"/>
      <c r="D26" s="53"/>
      <c r="E26" s="53"/>
      <c r="F26" s="53"/>
      <c r="G26" s="53"/>
    </row>
    <row r="27" spans="1:7" s="51" customFormat="1" ht="15" customHeight="1" thickBot="1" x14ac:dyDescent="0.35">
      <c r="A27" s="263" t="s">
        <v>107</v>
      </c>
      <c r="B27" s="263"/>
      <c r="C27" s="264"/>
      <c r="D27" s="264"/>
      <c r="E27" s="264"/>
      <c r="F27" s="264"/>
      <c r="G27" s="265"/>
    </row>
    <row r="28" spans="1:7" s="42" customFormat="1" ht="14" customHeight="1" thickTop="1" x14ac:dyDescent="0.25">
      <c r="A28" s="281" t="s">
        <v>61</v>
      </c>
      <c r="B28" s="283" t="s">
        <v>90</v>
      </c>
      <c r="C28" s="284"/>
      <c r="D28" s="50" t="s">
        <v>89</v>
      </c>
      <c r="E28" s="50" t="s">
        <v>88</v>
      </c>
      <c r="F28" s="50" t="s">
        <v>87</v>
      </c>
      <c r="G28" s="49" t="s">
        <v>86</v>
      </c>
    </row>
    <row r="29" spans="1:7" s="42" customFormat="1" ht="14" customHeight="1" thickBot="1" x14ac:dyDescent="0.3">
      <c r="A29" s="282"/>
      <c r="B29" s="285"/>
      <c r="C29" s="286"/>
      <c r="D29" s="48" t="s">
        <v>85</v>
      </c>
      <c r="E29" s="48" t="s">
        <v>85</v>
      </c>
      <c r="F29" s="48" t="s">
        <v>84</v>
      </c>
      <c r="G29" s="47" t="s">
        <v>83</v>
      </c>
    </row>
    <row r="30" spans="1:7" s="42" customFormat="1" ht="13.4" customHeight="1" thickTop="1" x14ac:dyDescent="0.25">
      <c r="A30" s="62">
        <v>10</v>
      </c>
      <c r="B30" s="272" t="s">
        <v>5</v>
      </c>
      <c r="C30" s="273"/>
      <c r="D30" s="72">
        <f>'Local Bud Amnd(2)-13613'!G38</f>
        <v>0</v>
      </c>
      <c r="E30" s="137">
        <v>0</v>
      </c>
      <c r="F30" s="72">
        <f>E30+'(Oct) Local Fin-13663'!F30</f>
        <v>0</v>
      </c>
      <c r="G30" s="77">
        <f>D30-F30</f>
        <v>0</v>
      </c>
    </row>
    <row r="31" spans="1:7" s="42" customFormat="1" ht="13.4" customHeight="1" x14ac:dyDescent="0.25">
      <c r="A31" s="62">
        <v>20</v>
      </c>
      <c r="B31" s="253" t="s">
        <v>121</v>
      </c>
      <c r="C31" s="254"/>
      <c r="D31" s="72">
        <f>'Local Bud Amnd(2)-13613'!G39</f>
        <v>0</v>
      </c>
      <c r="E31" s="138">
        <v>0</v>
      </c>
      <c r="F31" s="72">
        <f>E31+'(Oct) Local Fin-13663'!F31</f>
        <v>0</v>
      </c>
      <c r="G31" s="77">
        <f>D31-F31</f>
        <v>0</v>
      </c>
    </row>
    <row r="32" spans="1:7" s="42" customFormat="1" ht="13.4" customHeight="1" x14ac:dyDescent="0.25">
      <c r="A32" s="62">
        <v>30</v>
      </c>
      <c r="B32" s="253" t="s">
        <v>6</v>
      </c>
      <c r="C32" s="254"/>
      <c r="D32" s="72">
        <f>'Local Bud Amnd(2)-13613'!G40</f>
        <v>0</v>
      </c>
      <c r="E32" s="138">
        <v>0</v>
      </c>
      <c r="F32" s="72">
        <f>E32+'(Oct) Local Fin-13663'!F32</f>
        <v>0</v>
      </c>
      <c r="G32" s="77">
        <f t="shared" ref="G32:G62" si="1">D32-F32</f>
        <v>0</v>
      </c>
    </row>
    <row r="33" spans="1:7" s="42" customFormat="1" ht="13.4" customHeight="1" x14ac:dyDescent="0.25">
      <c r="A33" s="62">
        <v>40</v>
      </c>
      <c r="B33" s="253" t="s">
        <v>7</v>
      </c>
      <c r="C33" s="254"/>
      <c r="D33" s="72">
        <f>'Local Bud Amnd(2)-13613'!G41</f>
        <v>0</v>
      </c>
      <c r="E33" s="138">
        <v>0</v>
      </c>
      <c r="F33" s="72">
        <f>E33+'(Oct) Local Fin-13663'!F33</f>
        <v>0</v>
      </c>
      <c r="G33" s="77">
        <f t="shared" si="1"/>
        <v>0</v>
      </c>
    </row>
    <row r="34" spans="1:7" s="42" customFormat="1" ht="13.4" customHeight="1" x14ac:dyDescent="0.25">
      <c r="A34" s="62">
        <v>41</v>
      </c>
      <c r="B34" s="253" t="s">
        <v>131</v>
      </c>
      <c r="C34" s="254"/>
      <c r="D34" s="72">
        <f>'Local Bud Amnd(2)-13613'!G42</f>
        <v>0</v>
      </c>
      <c r="E34" s="138">
        <v>0</v>
      </c>
      <c r="F34" s="72">
        <f>E34+'(Oct) Local Fin-13663'!F34</f>
        <v>0</v>
      </c>
      <c r="G34" s="77">
        <f t="shared" si="1"/>
        <v>0</v>
      </c>
    </row>
    <row r="35" spans="1:7" s="42" customFormat="1" ht="13.4" customHeight="1" x14ac:dyDescent="0.25">
      <c r="A35" s="62">
        <v>42</v>
      </c>
      <c r="B35" s="253" t="s">
        <v>9</v>
      </c>
      <c r="C35" s="254"/>
      <c r="D35" s="72">
        <f>'Local Bud Amnd(2)-13613'!G43</f>
        <v>0</v>
      </c>
      <c r="E35" s="138">
        <v>0</v>
      </c>
      <c r="F35" s="72">
        <f>E35+'(Oct) Local Fin-13663'!F35</f>
        <v>0</v>
      </c>
      <c r="G35" s="77">
        <f t="shared" si="1"/>
        <v>0</v>
      </c>
    </row>
    <row r="36" spans="1:7" s="42" customFormat="1" ht="13.4" customHeight="1" x14ac:dyDescent="0.25">
      <c r="A36" s="62">
        <v>43</v>
      </c>
      <c r="B36" s="253" t="s">
        <v>10</v>
      </c>
      <c r="C36" s="254"/>
      <c r="D36" s="72">
        <f>'Local Bud Amnd(2)-13613'!G44</f>
        <v>0</v>
      </c>
      <c r="E36" s="138">
        <v>0</v>
      </c>
      <c r="F36" s="72">
        <f>E36+'(Oct) Local Fin-13663'!F36</f>
        <v>0</v>
      </c>
      <c r="G36" s="77">
        <f t="shared" si="1"/>
        <v>0</v>
      </c>
    </row>
    <row r="37" spans="1:7" s="42" customFormat="1" ht="13.4" customHeight="1" x14ac:dyDescent="0.25">
      <c r="A37" s="62">
        <v>44</v>
      </c>
      <c r="B37" s="253" t="s">
        <v>11</v>
      </c>
      <c r="C37" s="254"/>
      <c r="D37" s="72">
        <f>'Local Bud Amnd(2)-13613'!G45</f>
        <v>0</v>
      </c>
      <c r="E37" s="138">
        <v>0</v>
      </c>
      <c r="F37" s="72">
        <f>E37+'(Oct) Local Fin-13663'!F37</f>
        <v>0</v>
      </c>
      <c r="G37" s="77">
        <f t="shared" si="1"/>
        <v>0</v>
      </c>
    </row>
    <row r="38" spans="1:7" s="42" customFormat="1" ht="13.4" customHeight="1" x14ac:dyDescent="0.25">
      <c r="A38" s="62">
        <v>45</v>
      </c>
      <c r="B38" s="253" t="s">
        <v>2</v>
      </c>
      <c r="C38" s="254"/>
      <c r="D38" s="72">
        <f>'Local Bud Amnd(2)-13613'!G46</f>
        <v>0</v>
      </c>
      <c r="E38" s="138">
        <v>0</v>
      </c>
      <c r="F38" s="72">
        <f>E38+'(Oct) Local Fin-13663'!F38</f>
        <v>0</v>
      </c>
      <c r="G38" s="77">
        <f t="shared" si="1"/>
        <v>0</v>
      </c>
    </row>
    <row r="39" spans="1:7" s="42" customFormat="1" ht="13.4" customHeight="1" x14ac:dyDescent="0.25">
      <c r="A39" s="62">
        <v>46</v>
      </c>
      <c r="B39" s="253" t="s">
        <v>130</v>
      </c>
      <c r="C39" s="254"/>
      <c r="D39" s="72">
        <f>'Local Bud Amnd(2)-13613'!G47</f>
        <v>0</v>
      </c>
      <c r="E39" s="138">
        <v>0</v>
      </c>
      <c r="F39" s="72">
        <f>E39+'(Oct) Local Fin-13663'!F39</f>
        <v>0</v>
      </c>
      <c r="G39" s="77">
        <f t="shared" si="1"/>
        <v>0</v>
      </c>
    </row>
    <row r="40" spans="1:7" s="42" customFormat="1" ht="13.4" customHeight="1" x14ac:dyDescent="0.25">
      <c r="A40" s="62">
        <v>47</v>
      </c>
      <c r="B40" s="253" t="s">
        <v>27</v>
      </c>
      <c r="C40" s="254"/>
      <c r="D40" s="72">
        <f>'Local Bud Amnd(2)-13613'!G48</f>
        <v>0</v>
      </c>
      <c r="E40" s="138">
        <v>0</v>
      </c>
      <c r="F40" s="72">
        <f>E40+'(Oct) Local Fin-13663'!F40</f>
        <v>0</v>
      </c>
      <c r="G40" s="77">
        <f t="shared" si="1"/>
        <v>0</v>
      </c>
    </row>
    <row r="41" spans="1:7" s="42" customFormat="1" ht="13.4" customHeight="1" x14ac:dyDescent="0.25">
      <c r="A41" s="62">
        <v>48</v>
      </c>
      <c r="B41" s="253" t="s">
        <v>28</v>
      </c>
      <c r="C41" s="254"/>
      <c r="D41" s="72">
        <f>'Local Bud Amnd(2)-13613'!G49</f>
        <v>0</v>
      </c>
      <c r="E41" s="138">
        <v>0</v>
      </c>
      <c r="F41" s="72">
        <f>E41+'(Oct) Local Fin-13663'!F41</f>
        <v>0</v>
      </c>
      <c r="G41" s="77">
        <f t="shared" si="1"/>
        <v>0</v>
      </c>
    </row>
    <row r="42" spans="1:7" s="42" customFormat="1" ht="13.4" customHeight="1" x14ac:dyDescent="0.25">
      <c r="A42" s="62">
        <v>49</v>
      </c>
      <c r="B42" s="253" t="s">
        <v>12</v>
      </c>
      <c r="C42" s="254"/>
      <c r="D42" s="72">
        <f>'Local Bud Amnd(2)-13613'!G50</f>
        <v>0</v>
      </c>
      <c r="E42" s="138">
        <v>0</v>
      </c>
      <c r="F42" s="72">
        <f>E42+'(Oct) Local Fin-13663'!F42</f>
        <v>0</v>
      </c>
      <c r="G42" s="77">
        <f t="shared" si="1"/>
        <v>0</v>
      </c>
    </row>
    <row r="43" spans="1:7" s="42" customFormat="1" ht="13.4" customHeight="1" x14ac:dyDescent="0.25">
      <c r="A43" s="62">
        <v>51</v>
      </c>
      <c r="B43" s="253" t="s">
        <v>13</v>
      </c>
      <c r="C43" s="254"/>
      <c r="D43" s="72">
        <f>'Local Bud Amnd(2)-13613'!G51</f>
        <v>0</v>
      </c>
      <c r="E43" s="138">
        <v>0</v>
      </c>
      <c r="F43" s="72">
        <f>E43+'(Oct) Local Fin-13663'!F43</f>
        <v>0</v>
      </c>
      <c r="G43" s="77">
        <f t="shared" si="1"/>
        <v>0</v>
      </c>
    </row>
    <row r="44" spans="1:7" s="42" customFormat="1" ht="13.4" customHeight="1" x14ac:dyDescent="0.25">
      <c r="A44" s="62">
        <v>52.1</v>
      </c>
      <c r="B44" s="253" t="s">
        <v>14</v>
      </c>
      <c r="C44" s="254"/>
      <c r="D44" s="72">
        <f>'Local Bud Amnd(2)-13613'!G52</f>
        <v>0</v>
      </c>
      <c r="E44" s="138">
        <v>0</v>
      </c>
      <c r="F44" s="72">
        <f>E44+'(Oct) Local Fin-13663'!F44</f>
        <v>0</v>
      </c>
      <c r="G44" s="77">
        <f t="shared" si="1"/>
        <v>0</v>
      </c>
    </row>
    <row r="45" spans="1:7" s="42" customFormat="1" ht="13.4" customHeight="1" x14ac:dyDescent="0.25">
      <c r="A45" s="62">
        <v>52.2</v>
      </c>
      <c r="B45" s="253" t="s">
        <v>15</v>
      </c>
      <c r="C45" s="254"/>
      <c r="D45" s="72">
        <f>'Local Bud Amnd(2)-13613'!G53</f>
        <v>0</v>
      </c>
      <c r="E45" s="138">
        <v>0</v>
      </c>
      <c r="F45" s="72">
        <f>E45+'(Oct) Local Fin-13663'!F45</f>
        <v>0</v>
      </c>
      <c r="G45" s="77">
        <f t="shared" si="1"/>
        <v>0</v>
      </c>
    </row>
    <row r="46" spans="1:7" s="42" customFormat="1" ht="13.4" customHeight="1" x14ac:dyDescent="0.25">
      <c r="A46" s="62">
        <v>52.3</v>
      </c>
      <c r="B46" s="253" t="s">
        <v>16</v>
      </c>
      <c r="C46" s="254"/>
      <c r="D46" s="72">
        <f>'Local Bud Amnd(2)-13613'!G54</f>
        <v>0</v>
      </c>
      <c r="E46" s="138">
        <v>0</v>
      </c>
      <c r="F46" s="72">
        <f>E46+'(Oct) Local Fin-13663'!F46</f>
        <v>0</v>
      </c>
      <c r="G46" s="77">
        <f t="shared" si="1"/>
        <v>0</v>
      </c>
    </row>
    <row r="47" spans="1:7" s="42" customFormat="1" ht="13.4" customHeight="1" x14ac:dyDescent="0.25">
      <c r="A47" s="62">
        <v>52.4</v>
      </c>
      <c r="B47" s="253" t="s">
        <v>17</v>
      </c>
      <c r="C47" s="254"/>
      <c r="D47" s="72">
        <f>'Local Bud Amnd(2)-13613'!G55</f>
        <v>0</v>
      </c>
      <c r="E47" s="138">
        <v>0</v>
      </c>
      <c r="F47" s="72">
        <f>E47+'(Oct) Local Fin-13663'!F47</f>
        <v>0</v>
      </c>
      <c r="G47" s="77">
        <f t="shared" si="1"/>
        <v>0</v>
      </c>
    </row>
    <row r="48" spans="1:7" s="42" customFormat="1" ht="13.4" customHeight="1" x14ac:dyDescent="0.25">
      <c r="A48" s="62">
        <v>52.5</v>
      </c>
      <c r="B48" s="253" t="s">
        <v>18</v>
      </c>
      <c r="C48" s="254"/>
      <c r="D48" s="72">
        <f>'Local Bud Amnd(2)-13613'!G56</f>
        <v>0</v>
      </c>
      <c r="E48" s="138">
        <v>0</v>
      </c>
      <c r="F48" s="72">
        <f>E48+'(Oct) Local Fin-13663'!F48</f>
        <v>0</v>
      </c>
      <c r="G48" s="77">
        <f t="shared" si="1"/>
        <v>0</v>
      </c>
    </row>
    <row r="49" spans="1:7" s="42" customFormat="1" ht="13.4" customHeight="1" x14ac:dyDescent="0.25">
      <c r="A49" s="62">
        <v>54</v>
      </c>
      <c r="B49" s="253" t="s">
        <v>19</v>
      </c>
      <c r="C49" s="254"/>
      <c r="D49" s="72">
        <f>'Local Bud Amnd(2)-13613'!G57</f>
        <v>0</v>
      </c>
      <c r="E49" s="138">
        <v>0</v>
      </c>
      <c r="F49" s="72">
        <f>E49+'(Oct) Local Fin-13663'!F49</f>
        <v>0</v>
      </c>
      <c r="G49" s="77">
        <f t="shared" si="1"/>
        <v>0</v>
      </c>
    </row>
    <row r="50" spans="1:7" s="42" customFormat="1" ht="13.4" customHeight="1" x14ac:dyDescent="0.25">
      <c r="A50" s="62">
        <v>55</v>
      </c>
      <c r="B50" s="253" t="s">
        <v>51</v>
      </c>
      <c r="C50" s="254"/>
      <c r="D50" s="72">
        <f>'Local Bud Amnd(2)-13613'!G58</f>
        <v>0</v>
      </c>
      <c r="E50" s="138">
        <v>0</v>
      </c>
      <c r="F50" s="72">
        <f>E50+'(Oct) Local Fin-13663'!F50</f>
        <v>0</v>
      </c>
      <c r="G50" s="77">
        <f t="shared" si="1"/>
        <v>0</v>
      </c>
    </row>
    <row r="51" spans="1:7" s="42" customFormat="1" ht="13.4" customHeight="1" x14ac:dyDescent="0.25">
      <c r="A51" s="62">
        <v>60</v>
      </c>
      <c r="B51" s="253" t="s">
        <v>20</v>
      </c>
      <c r="C51" s="254"/>
      <c r="D51" s="72">
        <f>'Local Bud Amnd(2)-13613'!G59</f>
        <v>0</v>
      </c>
      <c r="E51" s="138">
        <v>0</v>
      </c>
      <c r="F51" s="72">
        <f>E51+'(Oct) Local Fin-13663'!F51</f>
        <v>0</v>
      </c>
      <c r="G51" s="77">
        <f t="shared" si="1"/>
        <v>0</v>
      </c>
    </row>
    <row r="52" spans="1:7" s="42" customFormat="1" ht="13.4" customHeight="1" x14ac:dyDescent="0.25">
      <c r="A52" s="62">
        <v>71</v>
      </c>
      <c r="B52" s="253" t="s">
        <v>29</v>
      </c>
      <c r="C52" s="254"/>
      <c r="D52" s="72">
        <f>'Local Bud Amnd(2)-13613'!G60</f>
        <v>0</v>
      </c>
      <c r="E52" s="138">
        <v>0</v>
      </c>
      <c r="F52" s="72">
        <f>E52+'(Oct) Local Fin-13663'!F52</f>
        <v>0</v>
      </c>
      <c r="G52" s="77">
        <f t="shared" si="1"/>
        <v>0</v>
      </c>
    </row>
    <row r="53" spans="1:7" s="42" customFormat="1" ht="13.4" customHeight="1" x14ac:dyDescent="0.25">
      <c r="A53" s="62">
        <v>72</v>
      </c>
      <c r="B53" s="253" t="s">
        <v>30</v>
      </c>
      <c r="C53" s="254"/>
      <c r="D53" s="72">
        <f>'Local Bud Amnd(2)-13613'!G61</f>
        <v>0</v>
      </c>
      <c r="E53" s="138">
        <v>0</v>
      </c>
      <c r="F53" s="72">
        <f>E53+'(Oct) Local Fin-13663'!F53</f>
        <v>0</v>
      </c>
      <c r="G53" s="77">
        <f t="shared" si="1"/>
        <v>0</v>
      </c>
    </row>
    <row r="54" spans="1:7" s="42" customFormat="1" ht="13.4" customHeight="1" x14ac:dyDescent="0.25">
      <c r="A54" s="62">
        <v>81</v>
      </c>
      <c r="B54" s="253" t="s">
        <v>52</v>
      </c>
      <c r="C54" s="254"/>
      <c r="D54" s="72">
        <f>'Local Bud Amnd(2)-13613'!G62</f>
        <v>0</v>
      </c>
      <c r="E54" s="138">
        <v>0</v>
      </c>
      <c r="F54" s="72">
        <f>E54+'(Oct) Local Fin-13663'!F54</f>
        <v>0</v>
      </c>
      <c r="G54" s="77">
        <f t="shared" si="1"/>
        <v>0</v>
      </c>
    </row>
    <row r="55" spans="1:7" s="42" customFormat="1" ht="13.4" customHeight="1" x14ac:dyDescent="0.25">
      <c r="A55" s="62">
        <v>83</v>
      </c>
      <c r="B55" s="253" t="s">
        <v>53</v>
      </c>
      <c r="C55" s="254"/>
      <c r="D55" s="72">
        <f>'Local Bud Amnd(2)-13613'!G63</f>
        <v>0</v>
      </c>
      <c r="E55" s="138">
        <v>0</v>
      </c>
      <c r="F55" s="72">
        <f>E55+'(Oct) Local Fin-13663'!F55</f>
        <v>0</v>
      </c>
      <c r="G55" s="77">
        <f t="shared" si="1"/>
        <v>0</v>
      </c>
    </row>
    <row r="56" spans="1:7" s="42" customFormat="1" ht="13.4" customHeight="1" x14ac:dyDescent="0.25">
      <c r="A56" s="62">
        <v>89</v>
      </c>
      <c r="B56" s="253" t="s">
        <v>31</v>
      </c>
      <c r="C56" s="254"/>
      <c r="D56" s="72">
        <f>'Local Bud Amnd(2)-13613'!G64</f>
        <v>0</v>
      </c>
      <c r="E56" s="138">
        <v>0</v>
      </c>
      <c r="F56" s="72">
        <f>E56+'(Oct) Local Fin-13663'!F56</f>
        <v>0</v>
      </c>
      <c r="G56" s="77">
        <f t="shared" si="1"/>
        <v>0</v>
      </c>
    </row>
    <row r="57" spans="1:7" s="42" customFormat="1" ht="13.4" customHeight="1" x14ac:dyDescent="0.25">
      <c r="A57" s="62">
        <v>99</v>
      </c>
      <c r="B57" s="253" t="s">
        <v>32</v>
      </c>
      <c r="C57" s="254"/>
      <c r="D57" s="72">
        <f>'Local Bud Amnd(2)-13613'!G65</f>
        <v>0</v>
      </c>
      <c r="E57" s="139">
        <v>0</v>
      </c>
      <c r="F57" s="72">
        <f>E57+'(Oct) Local Fin-13663'!F57</f>
        <v>0</v>
      </c>
      <c r="G57" s="77">
        <f t="shared" si="1"/>
        <v>0</v>
      </c>
    </row>
    <row r="58" spans="1:7" s="42" customFormat="1" ht="13.4" customHeight="1" x14ac:dyDescent="0.25">
      <c r="A58" s="242" t="s">
        <v>126</v>
      </c>
      <c r="B58" s="243"/>
      <c r="C58" s="244"/>
      <c r="D58" s="72">
        <f>SUM(D30:D57)</f>
        <v>0</v>
      </c>
      <c r="E58" s="72">
        <f>SUM(E30:E57)</f>
        <v>0</v>
      </c>
      <c r="F58" s="72">
        <f>SUM(F30:F57)</f>
        <v>0</v>
      </c>
      <c r="G58" s="77">
        <f>SUM(G30:G57)</f>
        <v>0</v>
      </c>
    </row>
    <row r="59" spans="1:7" s="42" customFormat="1" ht="13.4" customHeight="1" x14ac:dyDescent="0.25">
      <c r="A59" s="62">
        <v>1E-3</v>
      </c>
      <c r="B59" s="253" t="s">
        <v>33</v>
      </c>
      <c r="C59" s="254"/>
      <c r="D59" s="72">
        <f>'Local Bud Amnd(2)-13613'!G67</f>
        <v>0</v>
      </c>
      <c r="E59" s="161">
        <v>0</v>
      </c>
      <c r="F59" s="72">
        <f>E59+'(Oct) Local Fin-13663'!F59</f>
        <v>0</v>
      </c>
      <c r="G59" s="77">
        <f t="shared" si="1"/>
        <v>0</v>
      </c>
    </row>
    <row r="60" spans="1:7" s="42" customFormat="1" ht="13.4" customHeight="1" x14ac:dyDescent="0.25">
      <c r="A60" s="62">
        <v>2E-3</v>
      </c>
      <c r="B60" s="253" t="s">
        <v>34</v>
      </c>
      <c r="C60" s="254"/>
      <c r="D60" s="72">
        <f>'Local Bud Amnd(2)-13613'!G68</f>
        <v>0</v>
      </c>
      <c r="E60" s="73">
        <v>0</v>
      </c>
      <c r="F60" s="72">
        <f>E60+'(Oct) Local Fin-13663'!F60</f>
        <v>0</v>
      </c>
      <c r="G60" s="77">
        <f t="shared" si="1"/>
        <v>0</v>
      </c>
    </row>
    <row r="61" spans="1:7" s="42" customFormat="1" ht="13.4" customHeight="1" x14ac:dyDescent="0.25">
      <c r="A61" s="62">
        <v>3.0000000000000001E-3</v>
      </c>
      <c r="B61" s="289" t="s">
        <v>40</v>
      </c>
      <c r="C61" s="290"/>
      <c r="D61" s="72">
        <f>'Local Bud Amnd(2)-13613'!G69</f>
        <v>0</v>
      </c>
      <c r="E61" s="161">
        <v>0</v>
      </c>
      <c r="F61" s="72">
        <f>E61+'(Oct) Local Fin-13663'!F61</f>
        <v>0</v>
      </c>
      <c r="G61" s="77">
        <f t="shared" si="1"/>
        <v>0</v>
      </c>
    </row>
    <row r="62" spans="1:7" s="42" customFormat="1" ht="13.4" customHeight="1" x14ac:dyDescent="0.25">
      <c r="A62" s="62">
        <v>4.0000000000000001E-3</v>
      </c>
      <c r="B62" s="253" t="s">
        <v>35</v>
      </c>
      <c r="C62" s="254"/>
      <c r="D62" s="72">
        <f>'Local Bud Amnd(2)-13613'!G70</f>
        <v>0</v>
      </c>
      <c r="E62" s="73">
        <v>0</v>
      </c>
      <c r="F62" s="72">
        <f>E62+'(Oct) Local Fin-13663'!F62</f>
        <v>0</v>
      </c>
      <c r="G62" s="77">
        <f t="shared" si="1"/>
        <v>0</v>
      </c>
    </row>
    <row r="63" spans="1:7" ht="13.4" customHeight="1" x14ac:dyDescent="0.25">
      <c r="A63" s="245" t="s">
        <v>82</v>
      </c>
      <c r="B63" s="244"/>
      <c r="C63" s="246"/>
      <c r="D63" s="72">
        <f>SUM(D59:D62)</f>
        <v>0</v>
      </c>
      <c r="E63" s="72">
        <f>SUM(E59:E62)</f>
        <v>0</v>
      </c>
      <c r="F63" s="72">
        <f>SUM(F59:F62)</f>
        <v>0</v>
      </c>
      <c r="G63" s="77">
        <f>SUM(G59:G62)</f>
        <v>0</v>
      </c>
    </row>
    <row r="64" spans="1:7" ht="13.4" customHeight="1" x14ac:dyDescent="0.25">
      <c r="A64" s="293" t="s">
        <v>104</v>
      </c>
      <c r="B64" s="294"/>
      <c r="C64" s="295"/>
      <c r="D64" s="107">
        <f>SUM(D63,D58)</f>
        <v>0</v>
      </c>
      <c r="E64" s="107">
        <f>SUM(E63,E58)</f>
        <v>0</v>
      </c>
      <c r="F64" s="107">
        <f>SUM(F58,F63)</f>
        <v>0</v>
      </c>
      <c r="G64" s="108">
        <f>SUM(G58,G63)</f>
        <v>0</v>
      </c>
    </row>
    <row r="65" spans="1:7" ht="13.4" customHeight="1" thickBot="1" x14ac:dyDescent="0.3">
      <c r="A65" s="190" t="s">
        <v>120</v>
      </c>
      <c r="B65" s="191"/>
      <c r="C65" s="191"/>
      <c r="D65" s="109">
        <f>D25-D64</f>
        <v>0</v>
      </c>
      <c r="E65" s="109">
        <f>E25-E64</f>
        <v>0</v>
      </c>
      <c r="F65" s="109">
        <f>F25-F64</f>
        <v>0</v>
      </c>
      <c r="G65" s="110">
        <f>G25-G64</f>
        <v>0</v>
      </c>
    </row>
    <row r="66" spans="1:7" ht="13" thickTop="1" x14ac:dyDescent="0.25">
      <c r="A66" s="292" t="s">
        <v>81</v>
      </c>
      <c r="B66" s="292"/>
      <c r="C66" s="292"/>
      <c r="D66" s="292"/>
      <c r="E66" s="292"/>
      <c r="F66" s="292"/>
      <c r="G66" s="292"/>
    </row>
    <row r="67" spans="1:7" x14ac:dyDescent="0.25">
      <c r="A67" s="1"/>
      <c r="B67" s="1"/>
      <c r="C67" s="1"/>
      <c r="D67" s="1"/>
      <c r="E67" s="303"/>
      <c r="F67" s="303"/>
      <c r="G67" s="303"/>
    </row>
    <row r="68" spans="1:7" ht="13" thickBot="1" x14ac:dyDescent="0.3">
      <c r="E68" s="304"/>
      <c r="F68" s="304"/>
      <c r="G68" s="304"/>
    </row>
    <row r="69" spans="1:7" x14ac:dyDescent="0.25">
      <c r="A69" s="288" t="s">
        <v>159</v>
      </c>
      <c r="B69" s="288"/>
      <c r="C69" s="288"/>
      <c r="D69" s="1"/>
      <c r="E69" s="26" t="s">
        <v>124</v>
      </c>
      <c r="F69" s="26"/>
      <c r="G69" s="26" t="s">
        <v>125</v>
      </c>
    </row>
  </sheetData>
  <sheetProtection algorithmName="SHA-512" hashValue="PSGS6K0kwwafaKpSHrxsBXfpVauLN6GSUI6AndLp6/xUZZIkygPOcriYsK092ICk/RiCn9mcIyC4SHZkNFUxgw==" saltValue="PNM+7G/QiEQBtQkRzjPEPg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6">
    <mergeCell ref="A69:C69"/>
    <mergeCell ref="A66:G66"/>
    <mergeCell ref="B60:C60"/>
    <mergeCell ref="B61:C61"/>
    <mergeCell ref="B62:C62"/>
    <mergeCell ref="A63:C63"/>
    <mergeCell ref="A64:C64"/>
    <mergeCell ref="A65:C65"/>
    <mergeCell ref="E67:G68"/>
    <mergeCell ref="B59:C59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58:C58"/>
    <mergeCell ref="A23:C23"/>
    <mergeCell ref="B21:C21"/>
    <mergeCell ref="B47:C47"/>
    <mergeCell ref="B36:C36"/>
    <mergeCell ref="B37:C37"/>
    <mergeCell ref="B38:C38"/>
    <mergeCell ref="B39:C39"/>
    <mergeCell ref="B40:C40"/>
    <mergeCell ref="B41:C41"/>
    <mergeCell ref="B43:C43"/>
    <mergeCell ref="B45:C45"/>
    <mergeCell ref="B46:C46"/>
    <mergeCell ref="B44:C44"/>
    <mergeCell ref="B15:C15"/>
    <mergeCell ref="B16:C16"/>
    <mergeCell ref="B17:C17"/>
    <mergeCell ref="B35:C35"/>
    <mergeCell ref="B42:C42"/>
    <mergeCell ref="B32:C32"/>
    <mergeCell ref="A24:C24"/>
    <mergeCell ref="A25:C25"/>
    <mergeCell ref="B33:C33"/>
    <mergeCell ref="A27:G27"/>
    <mergeCell ref="B34:C34"/>
    <mergeCell ref="A28:A29"/>
    <mergeCell ref="B28:C29"/>
    <mergeCell ref="B30:C30"/>
    <mergeCell ref="B31:C31"/>
    <mergeCell ref="B22:C22"/>
    <mergeCell ref="C8:F8"/>
    <mergeCell ref="B18:C18"/>
    <mergeCell ref="B19:C19"/>
    <mergeCell ref="B20:C20"/>
    <mergeCell ref="A1:B8"/>
    <mergeCell ref="C1:F1"/>
    <mergeCell ref="C2:F2"/>
    <mergeCell ref="C3:F3"/>
    <mergeCell ref="C4:F4"/>
    <mergeCell ref="C6:F6"/>
    <mergeCell ref="C7:F7"/>
    <mergeCell ref="A9:B9"/>
    <mergeCell ref="A11:G11"/>
    <mergeCell ref="A12:A13"/>
    <mergeCell ref="B12:C13"/>
    <mergeCell ref="B14:C14"/>
  </mergeCells>
  <printOptions horizontalCentered="1" verticalCentered="1"/>
  <pageMargins left="0.3" right="0.3" top="0.3" bottom="0.3" header="0" footer="0"/>
  <pageSetup scale="84" orientation="portrait" r:id="rId1"/>
  <headerFooter alignWithMargins="0"/>
  <ignoredErrors>
    <ignoredError sqref="G23 G58" formula="1"/>
  </ignoredError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0.59999389629810485"/>
    <pageSetUpPr fitToPage="1"/>
  </sheetPr>
  <dimension ref="A1:J78"/>
  <sheetViews>
    <sheetView showGridLines="0" zoomScaleNormal="100" workbookViewId="0">
      <selection activeCell="G11" sqref="G11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18"/>
      <c r="B1" s="218"/>
      <c r="C1" s="177" t="s">
        <v>56</v>
      </c>
      <c r="D1" s="177"/>
      <c r="E1" s="177"/>
      <c r="F1" s="186"/>
      <c r="G1" s="186"/>
    </row>
    <row r="2" spans="1:8" ht="15.5" x14ac:dyDescent="0.35">
      <c r="A2" s="218"/>
      <c r="B2" s="218"/>
      <c r="C2" s="177" t="s">
        <v>54</v>
      </c>
      <c r="D2" s="177"/>
      <c r="E2" s="177"/>
      <c r="F2" s="186"/>
      <c r="G2" s="186"/>
    </row>
    <row r="3" spans="1:8" ht="10.25" customHeight="1" x14ac:dyDescent="0.3">
      <c r="A3" s="218"/>
      <c r="B3" s="218"/>
      <c r="C3" s="209"/>
      <c r="D3" s="210"/>
      <c r="E3" s="210"/>
      <c r="F3" s="186"/>
      <c r="G3" s="186"/>
    </row>
    <row r="4" spans="1:8" ht="15.5" x14ac:dyDescent="0.35">
      <c r="A4" s="218"/>
      <c r="B4" s="218"/>
      <c r="C4" s="211" t="s">
        <v>58</v>
      </c>
      <c r="D4" s="211"/>
      <c r="E4" s="211"/>
      <c r="F4" s="186"/>
      <c r="G4" s="186"/>
    </row>
    <row r="5" spans="1:8" ht="10.25" customHeight="1" x14ac:dyDescent="0.25">
      <c r="A5" s="218"/>
      <c r="B5" s="218"/>
      <c r="C5" s="1"/>
      <c r="D5" s="1"/>
      <c r="E5" s="1"/>
      <c r="F5" s="186"/>
      <c r="G5" s="186"/>
    </row>
    <row r="6" spans="1:8" ht="11" customHeight="1" x14ac:dyDescent="0.25">
      <c r="A6" s="218"/>
      <c r="B6" s="218"/>
      <c r="C6" s="186" t="s">
        <v>164</v>
      </c>
      <c r="D6" s="186"/>
      <c r="E6" s="186"/>
      <c r="F6" s="186"/>
      <c r="G6" s="186"/>
    </row>
    <row r="7" spans="1:8" ht="11" customHeight="1" x14ac:dyDescent="0.25">
      <c r="A7" s="218"/>
      <c r="B7" s="218"/>
      <c r="C7" s="186" t="s">
        <v>165</v>
      </c>
      <c r="D7" s="210"/>
      <c r="E7" s="210"/>
      <c r="F7" s="186"/>
      <c r="G7" s="186"/>
    </row>
    <row r="8" spans="1:8" ht="12" customHeight="1" x14ac:dyDescent="0.25">
      <c r="A8" s="218"/>
      <c r="B8" s="218"/>
      <c r="C8" s="1"/>
      <c r="D8" s="1"/>
      <c r="E8" s="1"/>
      <c r="F8" s="186"/>
      <c r="G8" s="186"/>
    </row>
    <row r="9" spans="1:8" ht="11.15" customHeight="1" x14ac:dyDescent="0.25">
      <c r="A9" s="224" t="s">
        <v>136</v>
      </c>
      <c r="B9" s="225"/>
      <c r="C9" s="225"/>
      <c r="D9" s="225"/>
      <c r="E9" s="225"/>
      <c r="F9" s="225"/>
      <c r="G9" s="225"/>
    </row>
    <row r="10" spans="1:8" ht="12" customHeight="1" x14ac:dyDescent="0.25">
      <c r="A10" s="225"/>
      <c r="B10" s="225"/>
      <c r="C10" s="225"/>
      <c r="D10" s="225"/>
      <c r="E10" s="225"/>
      <c r="F10" s="225"/>
      <c r="G10" s="225"/>
    </row>
    <row r="11" spans="1:8" ht="12.65" customHeight="1" x14ac:dyDescent="0.25">
      <c r="A11" s="226" t="s">
        <v>62</v>
      </c>
      <c r="B11" s="226"/>
      <c r="C11" s="160"/>
      <c r="D11" s="63" t="s">
        <v>48</v>
      </c>
      <c r="E11" s="165" t="str">
        <f>'Annl Cert. Bud-13617'!E9</f>
        <v>2018-2019</v>
      </c>
      <c r="F11" s="10" t="s">
        <v>49</v>
      </c>
      <c r="G11" s="9"/>
      <c r="H11" s="5"/>
    </row>
    <row r="12" spans="1:8" ht="12.15" customHeight="1" x14ac:dyDescent="0.25">
      <c r="A12" s="227" t="s">
        <v>105</v>
      </c>
      <c r="B12" s="217"/>
      <c r="C12" s="217"/>
      <c r="D12" s="217"/>
      <c r="E12" s="217"/>
      <c r="F12" s="217"/>
      <c r="G12" s="217"/>
    </row>
    <row r="13" spans="1:8" ht="12.15" customHeight="1" x14ac:dyDescent="0.25">
      <c r="A13" s="216" t="s">
        <v>102</v>
      </c>
      <c r="B13" s="216"/>
      <c r="C13" s="69">
        <f>'Annl Cert. Bud-13617'!C9</f>
        <v>0</v>
      </c>
      <c r="D13" s="217" t="s">
        <v>100</v>
      </c>
      <c r="E13" s="217"/>
      <c r="F13" s="217"/>
      <c r="G13" s="217"/>
      <c r="H13" s="11"/>
    </row>
    <row r="14" spans="1:8" ht="12.15" customHeight="1" x14ac:dyDescent="0.25">
      <c r="A14" s="219" t="s">
        <v>157</v>
      </c>
      <c r="B14" s="219"/>
      <c r="C14" s="219"/>
      <c r="D14" s="219"/>
      <c r="E14" s="219"/>
      <c r="F14" s="219"/>
      <c r="G14" s="219"/>
    </row>
    <row r="15" spans="1:8" ht="14" customHeight="1" x14ac:dyDescent="0.25">
      <c r="A15" s="220" t="s">
        <v>41</v>
      </c>
      <c r="B15" s="221"/>
      <c r="C15" s="221"/>
      <c r="D15" s="221"/>
      <c r="E15" s="221"/>
      <c r="F15" s="221"/>
      <c r="G15" s="221"/>
    </row>
    <row r="16" spans="1:8" ht="13.5" customHeight="1" thickBot="1" x14ac:dyDescent="0.3">
      <c r="A16" s="222" t="s">
        <v>59</v>
      </c>
      <c r="B16" s="222"/>
      <c r="C16" s="222"/>
      <c r="D16" s="222"/>
      <c r="E16" s="222"/>
      <c r="F16" s="222"/>
      <c r="G16" s="222"/>
    </row>
    <row r="17" spans="1:7" ht="13.25" customHeight="1" thickTop="1" x14ac:dyDescent="0.25">
      <c r="A17" s="296" t="s">
        <v>42</v>
      </c>
      <c r="B17" s="297"/>
      <c r="C17" s="71" t="s">
        <v>108</v>
      </c>
      <c r="D17" s="21" t="s">
        <v>43</v>
      </c>
      <c r="E17" s="21" t="s">
        <v>44</v>
      </c>
      <c r="F17" s="21" t="s">
        <v>45</v>
      </c>
      <c r="G17" s="22" t="s">
        <v>46</v>
      </c>
    </row>
    <row r="18" spans="1:7" ht="14.75" customHeight="1" thickBot="1" x14ac:dyDescent="0.35">
      <c r="A18" s="306">
        <f>D34</f>
        <v>0</v>
      </c>
      <c r="B18" s="307"/>
      <c r="C18" s="81">
        <f>D71</f>
        <v>0</v>
      </c>
      <c r="D18" s="82">
        <f>D72</f>
        <v>0</v>
      </c>
      <c r="E18" s="82">
        <f>E72</f>
        <v>0</v>
      </c>
      <c r="F18" s="82">
        <f>F72</f>
        <v>0</v>
      </c>
      <c r="G18" s="83">
        <f>G72</f>
        <v>0</v>
      </c>
    </row>
    <row r="19" spans="1:7" ht="12.9" customHeight="1" thickTop="1" x14ac:dyDescent="0.25">
      <c r="A19" s="203" t="s">
        <v>103</v>
      </c>
      <c r="B19" s="298"/>
      <c r="C19" s="298"/>
      <c r="D19" s="206"/>
      <c r="E19" s="206"/>
      <c r="F19" s="206"/>
      <c r="G19" s="206"/>
    </row>
    <row r="20" spans="1:7" ht="10.25" customHeight="1" thickBot="1" x14ac:dyDescent="0.3">
      <c r="A20" s="308"/>
      <c r="B20" s="308"/>
      <c r="C20" s="308"/>
      <c r="D20" s="18"/>
      <c r="E20" s="17"/>
      <c r="F20" s="17"/>
      <c r="G20" s="17"/>
    </row>
    <row r="21" spans="1:7" ht="13" thickTop="1" x14ac:dyDescent="0.25">
      <c r="A21" s="309" t="s">
        <v>47</v>
      </c>
      <c r="B21" s="310"/>
      <c r="C21" s="310"/>
      <c r="D21" s="310"/>
      <c r="E21" s="310"/>
      <c r="F21" s="310"/>
      <c r="G21" s="311"/>
    </row>
    <row r="22" spans="1:7" ht="25.25" customHeight="1" x14ac:dyDescent="0.25">
      <c r="A22" s="68" t="s">
        <v>61</v>
      </c>
      <c r="B22" s="312" t="s">
        <v>0</v>
      </c>
      <c r="C22" s="313"/>
      <c r="D22" s="14" t="s">
        <v>43</v>
      </c>
      <c r="E22" s="14" t="s">
        <v>44</v>
      </c>
      <c r="F22" s="14" t="s">
        <v>45</v>
      </c>
      <c r="G22" s="15" t="s">
        <v>46</v>
      </c>
    </row>
    <row r="23" spans="1:7" ht="12.15" customHeight="1" x14ac:dyDescent="0.25">
      <c r="A23" s="62">
        <v>311</v>
      </c>
      <c r="B23" s="212" t="s">
        <v>23</v>
      </c>
      <c r="C23" s="213"/>
      <c r="D23" s="76">
        <f>'Local Bud Amnd(2)-13613'!G23</f>
        <v>0</v>
      </c>
      <c r="E23" s="67">
        <v>0</v>
      </c>
      <c r="F23" s="67">
        <v>0</v>
      </c>
      <c r="G23" s="77">
        <f>D23+E23-F23</f>
        <v>0</v>
      </c>
    </row>
    <row r="24" spans="1:7" ht="12.15" customHeight="1" x14ac:dyDescent="0.25">
      <c r="A24" s="62">
        <v>334.1</v>
      </c>
      <c r="B24" s="212" t="s">
        <v>21</v>
      </c>
      <c r="C24" s="213"/>
      <c r="D24" s="76">
        <f>'Local Bud Amnd(2)-13613'!G24</f>
        <v>0</v>
      </c>
      <c r="E24" s="67">
        <v>0</v>
      </c>
      <c r="F24" s="67">
        <v>0</v>
      </c>
      <c r="G24" s="77">
        <f t="shared" ref="G24:G31" si="0">D24+E24-F24</f>
        <v>0</v>
      </c>
    </row>
    <row r="25" spans="1:7" ht="12.15" customHeight="1" x14ac:dyDescent="0.25">
      <c r="A25" s="62">
        <v>362</v>
      </c>
      <c r="B25" s="212" t="s">
        <v>24</v>
      </c>
      <c r="C25" s="213"/>
      <c r="D25" s="76">
        <f>'Local Bud Amnd(2)-13613'!G25</f>
        <v>0</v>
      </c>
      <c r="E25" s="67">
        <v>0</v>
      </c>
      <c r="F25" s="67">
        <v>0</v>
      </c>
      <c r="G25" s="77">
        <f t="shared" si="0"/>
        <v>0</v>
      </c>
    </row>
    <row r="26" spans="1:7" ht="12.15" customHeight="1" x14ac:dyDescent="0.25">
      <c r="A26" s="62">
        <v>337</v>
      </c>
      <c r="B26" s="212" t="s">
        <v>25</v>
      </c>
      <c r="C26" s="213"/>
      <c r="D26" s="76">
        <f>'Local Bud Amnd(2)-13613'!G26</f>
        <v>0</v>
      </c>
      <c r="E26" s="67">
        <v>0</v>
      </c>
      <c r="F26" s="67">
        <v>0</v>
      </c>
      <c r="G26" s="77">
        <f t="shared" si="0"/>
        <v>0</v>
      </c>
    </row>
    <row r="27" spans="1:7" ht="12.15" customHeight="1" x14ac:dyDescent="0.25">
      <c r="A27" s="62">
        <v>361</v>
      </c>
      <c r="B27" s="212" t="s">
        <v>1</v>
      </c>
      <c r="C27" s="213"/>
      <c r="D27" s="76">
        <f>'Local Bud Amnd(2)-13613'!G27</f>
        <v>0</v>
      </c>
      <c r="E27" s="67">
        <v>0</v>
      </c>
      <c r="F27" s="67">
        <v>0</v>
      </c>
      <c r="G27" s="77">
        <f t="shared" si="0"/>
        <v>0</v>
      </c>
    </row>
    <row r="28" spans="1:7" ht="12.15" customHeight="1" x14ac:dyDescent="0.25">
      <c r="A28" s="62">
        <v>364</v>
      </c>
      <c r="B28" s="212" t="s">
        <v>26</v>
      </c>
      <c r="C28" s="213"/>
      <c r="D28" s="76">
        <f>'Local Bud Amnd(2)-13613'!G28</f>
        <v>0</v>
      </c>
      <c r="E28" s="67">
        <v>0</v>
      </c>
      <c r="F28" s="67">
        <v>0</v>
      </c>
      <c r="G28" s="77">
        <f t="shared" si="0"/>
        <v>0</v>
      </c>
    </row>
    <row r="29" spans="1:7" ht="12.15" customHeight="1" x14ac:dyDescent="0.25">
      <c r="A29" s="62">
        <v>369</v>
      </c>
      <c r="B29" s="212" t="s">
        <v>129</v>
      </c>
      <c r="C29" s="213"/>
      <c r="D29" s="76">
        <f>'Local Bud Amnd(2)-13613'!G29</f>
        <v>0</v>
      </c>
      <c r="E29" s="67">
        <v>0</v>
      </c>
      <c r="F29" s="67">
        <v>0</v>
      </c>
      <c r="G29" s="77">
        <f t="shared" si="0"/>
        <v>0</v>
      </c>
    </row>
    <row r="30" spans="1:7" ht="12.15" customHeight="1" x14ac:dyDescent="0.25">
      <c r="A30" s="62">
        <v>380</v>
      </c>
      <c r="B30" s="212" t="s">
        <v>3</v>
      </c>
      <c r="C30" s="213"/>
      <c r="D30" s="76">
        <f>'Local Bud Amnd(2)-13613'!G30</f>
        <v>0</v>
      </c>
      <c r="E30" s="67">
        <v>0</v>
      </c>
      <c r="F30" s="67">
        <v>0</v>
      </c>
      <c r="G30" s="77">
        <f t="shared" si="0"/>
        <v>0</v>
      </c>
    </row>
    <row r="31" spans="1:7" ht="12.15" customHeight="1" x14ac:dyDescent="0.25">
      <c r="A31" s="62">
        <v>389</v>
      </c>
      <c r="B31" s="212" t="s">
        <v>22</v>
      </c>
      <c r="C31" s="213"/>
      <c r="D31" s="76">
        <f>'Local Bud Amnd(2)-13613'!G31</f>
        <v>0</v>
      </c>
      <c r="E31" s="67">
        <v>0</v>
      </c>
      <c r="F31" s="67">
        <v>0</v>
      </c>
      <c r="G31" s="77">
        <f t="shared" si="0"/>
        <v>0</v>
      </c>
    </row>
    <row r="32" spans="1:7" ht="12.15" customHeight="1" x14ac:dyDescent="0.25">
      <c r="A32" s="235" t="s">
        <v>4</v>
      </c>
      <c r="B32" s="236"/>
      <c r="C32" s="236"/>
      <c r="D32" s="76">
        <f>SUM(D23:D31)</f>
        <v>0</v>
      </c>
      <c r="E32" s="76">
        <f>SUM(E23:E31)</f>
        <v>0</v>
      </c>
      <c r="F32" s="76">
        <f>SUM(F23:F31)</f>
        <v>0</v>
      </c>
      <c r="G32" s="77">
        <f>SUM(G23:G31)</f>
        <v>0</v>
      </c>
    </row>
    <row r="33" spans="1:7" ht="12.15" customHeight="1" x14ac:dyDescent="0.25">
      <c r="A33" s="237" t="s">
        <v>36</v>
      </c>
      <c r="B33" s="213"/>
      <c r="C33" s="213"/>
      <c r="D33" s="76">
        <f>'Local Bud Amnd(2)-13613'!G33</f>
        <v>0</v>
      </c>
      <c r="E33" s="67">
        <v>0</v>
      </c>
      <c r="F33" s="67">
        <v>0</v>
      </c>
      <c r="G33" s="77">
        <f>D33+E33-F33</f>
        <v>0</v>
      </c>
    </row>
    <row r="34" spans="1:7" ht="12.15" customHeight="1" thickBot="1" x14ac:dyDescent="0.3">
      <c r="A34" s="214" t="s">
        <v>37</v>
      </c>
      <c r="B34" s="215"/>
      <c r="C34" s="215"/>
      <c r="D34" s="105">
        <f>SUM(D32:D33)</f>
        <v>0</v>
      </c>
      <c r="E34" s="95">
        <f>SUM(E32:E33)</f>
        <v>0</v>
      </c>
      <c r="F34" s="95">
        <f>SUM(F32:F33)</f>
        <v>0</v>
      </c>
      <c r="G34" s="96">
        <f>SUM(G32:G33)</f>
        <v>0</v>
      </c>
    </row>
    <row r="35" spans="1:7" ht="14.25" customHeight="1" thickTop="1" x14ac:dyDescent="0.3">
      <c r="A35" s="305" t="s">
        <v>55</v>
      </c>
      <c r="B35" s="305"/>
      <c r="C35" s="305"/>
      <c r="D35" s="305"/>
      <c r="E35" s="305"/>
      <c r="F35" s="305"/>
      <c r="G35" s="305"/>
    </row>
    <row r="36" spans="1:7" ht="12" customHeight="1" thickBot="1" x14ac:dyDescent="0.3">
      <c r="A36" s="238" t="s">
        <v>60</v>
      </c>
      <c r="B36" s="239"/>
      <c r="C36" s="239"/>
      <c r="D36" s="239"/>
      <c r="E36" s="239"/>
      <c r="F36" s="239"/>
      <c r="G36" s="239"/>
    </row>
    <row r="37" spans="1:7" s="12" customFormat="1" ht="25.25" customHeight="1" thickTop="1" x14ac:dyDescent="0.25">
      <c r="A37" s="64" t="s">
        <v>61</v>
      </c>
      <c r="B37" s="240" t="s">
        <v>38</v>
      </c>
      <c r="C37" s="241"/>
      <c r="D37" s="65" t="s">
        <v>43</v>
      </c>
      <c r="E37" s="65" t="s">
        <v>44</v>
      </c>
      <c r="F37" s="65" t="s">
        <v>45</v>
      </c>
      <c r="G37" s="66" t="s">
        <v>46</v>
      </c>
    </row>
    <row r="38" spans="1:7" ht="12.15" customHeight="1" x14ac:dyDescent="0.25">
      <c r="A38" s="62">
        <v>10</v>
      </c>
      <c r="B38" s="212" t="s">
        <v>5</v>
      </c>
      <c r="C38" s="213"/>
      <c r="D38" s="72">
        <f>'Local Bud Amnd(2)-13613'!G38</f>
        <v>0</v>
      </c>
      <c r="E38" s="13">
        <v>0</v>
      </c>
      <c r="F38" s="13">
        <v>0</v>
      </c>
      <c r="G38" s="77">
        <f>D38+E38-F38</f>
        <v>0</v>
      </c>
    </row>
    <row r="39" spans="1:7" ht="12.15" customHeight="1" x14ac:dyDescent="0.25">
      <c r="A39" s="62">
        <v>20</v>
      </c>
      <c r="B39" s="212" t="s">
        <v>121</v>
      </c>
      <c r="C39" s="213"/>
      <c r="D39" s="72">
        <f>'Local Bud Amnd(2)-13613'!G39</f>
        <v>0</v>
      </c>
      <c r="E39" s="13">
        <v>0</v>
      </c>
      <c r="F39" s="13">
        <v>0</v>
      </c>
      <c r="G39" s="77">
        <f t="shared" ref="G39:G65" si="1">D39+E39-F39</f>
        <v>0</v>
      </c>
    </row>
    <row r="40" spans="1:7" ht="12.15" customHeight="1" x14ac:dyDescent="0.25">
      <c r="A40" s="62">
        <v>30</v>
      </c>
      <c r="B40" s="212" t="s">
        <v>6</v>
      </c>
      <c r="C40" s="213"/>
      <c r="D40" s="72">
        <f>'Local Bud Amnd(2)-13613'!G40</f>
        <v>0</v>
      </c>
      <c r="E40" s="13">
        <v>0</v>
      </c>
      <c r="F40" s="13">
        <v>0</v>
      </c>
      <c r="G40" s="77">
        <f t="shared" si="1"/>
        <v>0</v>
      </c>
    </row>
    <row r="41" spans="1:7" ht="12.15" customHeight="1" x14ac:dyDescent="0.25">
      <c r="A41" s="62">
        <v>40</v>
      </c>
      <c r="B41" s="212" t="s">
        <v>7</v>
      </c>
      <c r="C41" s="213"/>
      <c r="D41" s="72">
        <f>'Local Bud Amnd(2)-13613'!G41</f>
        <v>0</v>
      </c>
      <c r="E41" s="13">
        <v>0</v>
      </c>
      <c r="F41" s="13">
        <v>0</v>
      </c>
      <c r="G41" s="77">
        <f t="shared" si="1"/>
        <v>0</v>
      </c>
    </row>
    <row r="42" spans="1:7" ht="12.15" customHeight="1" x14ac:dyDescent="0.25">
      <c r="A42" s="62">
        <v>41</v>
      </c>
      <c r="B42" s="212" t="s">
        <v>131</v>
      </c>
      <c r="C42" s="213"/>
      <c r="D42" s="72">
        <f>'Local Bud Amnd(2)-13613'!G42</f>
        <v>0</v>
      </c>
      <c r="E42" s="13">
        <v>0</v>
      </c>
      <c r="F42" s="13">
        <v>0</v>
      </c>
      <c r="G42" s="77">
        <f t="shared" si="1"/>
        <v>0</v>
      </c>
    </row>
    <row r="43" spans="1:7" ht="12.15" customHeight="1" x14ac:dyDescent="0.25">
      <c r="A43" s="62">
        <v>42</v>
      </c>
      <c r="B43" s="212" t="s">
        <v>9</v>
      </c>
      <c r="C43" s="213"/>
      <c r="D43" s="72">
        <f>'Local Bud Amnd(2)-13613'!G43</f>
        <v>0</v>
      </c>
      <c r="E43" s="13">
        <v>0</v>
      </c>
      <c r="F43" s="13">
        <v>0</v>
      </c>
      <c r="G43" s="77">
        <f t="shared" si="1"/>
        <v>0</v>
      </c>
    </row>
    <row r="44" spans="1:7" ht="12.15" customHeight="1" x14ac:dyDescent="0.25">
      <c r="A44" s="62">
        <v>43</v>
      </c>
      <c r="B44" s="212" t="s">
        <v>10</v>
      </c>
      <c r="C44" s="213"/>
      <c r="D44" s="72">
        <f>'Local Bud Amnd(2)-13613'!G44</f>
        <v>0</v>
      </c>
      <c r="E44" s="13">
        <v>0</v>
      </c>
      <c r="F44" s="13">
        <v>0</v>
      </c>
      <c r="G44" s="77">
        <f t="shared" si="1"/>
        <v>0</v>
      </c>
    </row>
    <row r="45" spans="1:7" ht="12.15" customHeight="1" x14ac:dyDescent="0.25">
      <c r="A45" s="62">
        <v>44</v>
      </c>
      <c r="B45" s="212" t="s">
        <v>11</v>
      </c>
      <c r="C45" s="213"/>
      <c r="D45" s="72">
        <f>'Local Bud Amnd(2)-13613'!G45</f>
        <v>0</v>
      </c>
      <c r="E45" s="13">
        <v>0</v>
      </c>
      <c r="F45" s="13">
        <v>0</v>
      </c>
      <c r="G45" s="77">
        <f t="shared" si="1"/>
        <v>0</v>
      </c>
    </row>
    <row r="46" spans="1:7" ht="12.15" customHeight="1" x14ac:dyDescent="0.25">
      <c r="A46" s="62">
        <v>45</v>
      </c>
      <c r="B46" s="212" t="s">
        <v>2</v>
      </c>
      <c r="C46" s="213"/>
      <c r="D46" s="72">
        <f>'Local Bud Amnd(2)-13613'!G46</f>
        <v>0</v>
      </c>
      <c r="E46" s="13">
        <v>0</v>
      </c>
      <c r="F46" s="13">
        <v>0</v>
      </c>
      <c r="G46" s="77">
        <f t="shared" si="1"/>
        <v>0</v>
      </c>
    </row>
    <row r="47" spans="1:7" ht="12.15" customHeight="1" x14ac:dyDescent="0.25">
      <c r="A47" s="62">
        <v>46</v>
      </c>
      <c r="B47" s="212" t="s">
        <v>130</v>
      </c>
      <c r="C47" s="213"/>
      <c r="D47" s="72">
        <f>'Local Bud Amnd(2)-13613'!G47</f>
        <v>0</v>
      </c>
      <c r="E47" s="13">
        <v>0</v>
      </c>
      <c r="F47" s="13">
        <v>0</v>
      </c>
      <c r="G47" s="77">
        <f t="shared" si="1"/>
        <v>0</v>
      </c>
    </row>
    <row r="48" spans="1:7" ht="12.15" customHeight="1" x14ac:dyDescent="0.25">
      <c r="A48" s="62">
        <v>47</v>
      </c>
      <c r="B48" s="212" t="s">
        <v>27</v>
      </c>
      <c r="C48" s="213"/>
      <c r="D48" s="72">
        <f>'Local Bud Amnd(2)-13613'!G48</f>
        <v>0</v>
      </c>
      <c r="E48" s="13">
        <v>0</v>
      </c>
      <c r="F48" s="13">
        <v>0</v>
      </c>
      <c r="G48" s="77">
        <f t="shared" si="1"/>
        <v>0</v>
      </c>
    </row>
    <row r="49" spans="1:10" ht="12.15" customHeight="1" x14ac:dyDescent="0.25">
      <c r="A49" s="62">
        <v>48</v>
      </c>
      <c r="B49" s="212" t="s">
        <v>28</v>
      </c>
      <c r="C49" s="213"/>
      <c r="D49" s="72">
        <f>'Local Bud Amnd(2)-13613'!G49</f>
        <v>0</v>
      </c>
      <c r="E49" s="13">
        <v>0</v>
      </c>
      <c r="F49" s="13">
        <v>0</v>
      </c>
      <c r="G49" s="77">
        <f t="shared" si="1"/>
        <v>0</v>
      </c>
    </row>
    <row r="50" spans="1:10" ht="12.15" customHeight="1" x14ac:dyDescent="0.25">
      <c r="A50" s="62">
        <v>49</v>
      </c>
      <c r="B50" s="212" t="s">
        <v>12</v>
      </c>
      <c r="C50" s="213"/>
      <c r="D50" s="72">
        <f>'Local Bud Amnd(2)-13613'!G50</f>
        <v>0</v>
      </c>
      <c r="E50" s="13">
        <v>0</v>
      </c>
      <c r="F50" s="13">
        <v>0</v>
      </c>
      <c r="G50" s="77">
        <f t="shared" si="1"/>
        <v>0</v>
      </c>
    </row>
    <row r="51" spans="1:10" ht="12.15" customHeight="1" x14ac:dyDescent="0.25">
      <c r="A51" s="62">
        <v>51</v>
      </c>
      <c r="B51" s="212" t="s">
        <v>13</v>
      </c>
      <c r="C51" s="213"/>
      <c r="D51" s="72">
        <f>'Local Bud Amnd(2)-13613'!G51</f>
        <v>0</v>
      </c>
      <c r="E51" s="13">
        <v>0</v>
      </c>
      <c r="F51" s="13">
        <v>0</v>
      </c>
      <c r="G51" s="77">
        <f t="shared" si="1"/>
        <v>0</v>
      </c>
    </row>
    <row r="52" spans="1:10" ht="12.15" customHeight="1" x14ac:dyDescent="0.25">
      <c r="A52" s="62">
        <v>52.1</v>
      </c>
      <c r="B52" s="212" t="s">
        <v>14</v>
      </c>
      <c r="C52" s="213"/>
      <c r="D52" s="72">
        <f>'Local Bud Amnd(2)-13613'!G52</f>
        <v>0</v>
      </c>
      <c r="E52" s="13">
        <v>0</v>
      </c>
      <c r="F52" s="13">
        <v>0</v>
      </c>
      <c r="G52" s="77">
        <f t="shared" si="1"/>
        <v>0</v>
      </c>
    </row>
    <row r="53" spans="1:10" ht="12.15" customHeight="1" x14ac:dyDescent="0.25">
      <c r="A53" s="62">
        <v>52.2</v>
      </c>
      <c r="B53" s="212" t="s">
        <v>15</v>
      </c>
      <c r="C53" s="213"/>
      <c r="D53" s="72">
        <f>'Local Bud Amnd(2)-13613'!G53</f>
        <v>0</v>
      </c>
      <c r="E53" s="13">
        <v>0</v>
      </c>
      <c r="F53" s="13">
        <v>0</v>
      </c>
      <c r="G53" s="77">
        <f t="shared" si="1"/>
        <v>0</v>
      </c>
    </row>
    <row r="54" spans="1:10" ht="12.15" customHeight="1" x14ac:dyDescent="0.25">
      <c r="A54" s="62">
        <v>52.3</v>
      </c>
      <c r="B54" s="212" t="s">
        <v>16</v>
      </c>
      <c r="C54" s="213"/>
      <c r="D54" s="72">
        <f>'Local Bud Amnd(2)-13613'!G54</f>
        <v>0</v>
      </c>
      <c r="E54" s="13">
        <v>0</v>
      </c>
      <c r="F54" s="13">
        <v>0</v>
      </c>
      <c r="G54" s="77">
        <f t="shared" si="1"/>
        <v>0</v>
      </c>
    </row>
    <row r="55" spans="1:10" ht="12.15" customHeight="1" x14ac:dyDescent="0.25">
      <c r="A55" s="62">
        <v>52.4</v>
      </c>
      <c r="B55" s="212" t="s">
        <v>17</v>
      </c>
      <c r="C55" s="213"/>
      <c r="D55" s="72">
        <f>'Local Bud Amnd(2)-13613'!G55</f>
        <v>0</v>
      </c>
      <c r="E55" s="13">
        <v>0</v>
      </c>
      <c r="F55" s="13">
        <v>0</v>
      </c>
      <c r="G55" s="77">
        <f t="shared" si="1"/>
        <v>0</v>
      </c>
    </row>
    <row r="56" spans="1:10" ht="12.15" customHeight="1" x14ac:dyDescent="0.25">
      <c r="A56" s="62">
        <v>52.5</v>
      </c>
      <c r="B56" s="212" t="s">
        <v>18</v>
      </c>
      <c r="C56" s="213"/>
      <c r="D56" s="72">
        <f>'Local Bud Amnd(2)-13613'!G56</f>
        <v>0</v>
      </c>
      <c r="E56" s="13">
        <v>0</v>
      </c>
      <c r="F56" s="13">
        <v>0</v>
      </c>
      <c r="G56" s="77">
        <f t="shared" si="1"/>
        <v>0</v>
      </c>
    </row>
    <row r="57" spans="1:10" ht="12.15" customHeight="1" x14ac:dyDescent="0.25">
      <c r="A57" s="62">
        <v>54</v>
      </c>
      <c r="B57" s="212" t="s">
        <v>19</v>
      </c>
      <c r="C57" s="213"/>
      <c r="D57" s="72">
        <f>'Local Bud Amnd(2)-13613'!G57</f>
        <v>0</v>
      </c>
      <c r="E57" s="13">
        <v>0</v>
      </c>
      <c r="F57" s="13">
        <v>0</v>
      </c>
      <c r="G57" s="77">
        <f t="shared" si="1"/>
        <v>0</v>
      </c>
    </row>
    <row r="58" spans="1:10" ht="12.15" customHeight="1" x14ac:dyDescent="0.25">
      <c r="A58" s="62">
        <v>55</v>
      </c>
      <c r="B58" s="212" t="s">
        <v>51</v>
      </c>
      <c r="C58" s="212"/>
      <c r="D58" s="72">
        <f>'Local Bud Amnd(2)-13613'!G58</f>
        <v>0</v>
      </c>
      <c r="E58" s="13">
        <v>0</v>
      </c>
      <c r="F58" s="13">
        <v>0</v>
      </c>
      <c r="G58" s="77">
        <f t="shared" si="1"/>
        <v>0</v>
      </c>
    </row>
    <row r="59" spans="1:10" ht="12.15" customHeight="1" x14ac:dyDescent="0.25">
      <c r="A59" s="62">
        <v>60</v>
      </c>
      <c r="B59" s="212" t="s">
        <v>20</v>
      </c>
      <c r="C59" s="213"/>
      <c r="D59" s="72">
        <f>'Local Bud Amnd(2)-13613'!G59</f>
        <v>0</v>
      </c>
      <c r="E59" s="13">
        <v>0</v>
      </c>
      <c r="F59" s="13">
        <v>0</v>
      </c>
      <c r="G59" s="77">
        <f t="shared" si="1"/>
        <v>0</v>
      </c>
    </row>
    <row r="60" spans="1:10" ht="12.15" customHeight="1" x14ac:dyDescent="0.25">
      <c r="A60" s="62">
        <v>71</v>
      </c>
      <c r="B60" s="212" t="s">
        <v>29</v>
      </c>
      <c r="C60" s="213"/>
      <c r="D60" s="72">
        <f>'Local Bud Amnd(2)-13613'!G60</f>
        <v>0</v>
      </c>
      <c r="E60" s="13">
        <v>0</v>
      </c>
      <c r="F60" s="13">
        <v>0</v>
      </c>
      <c r="G60" s="77">
        <f t="shared" si="1"/>
        <v>0</v>
      </c>
    </row>
    <row r="61" spans="1:10" ht="12.15" customHeight="1" x14ac:dyDescent="0.25">
      <c r="A61" s="62">
        <v>72</v>
      </c>
      <c r="B61" s="212" t="s">
        <v>30</v>
      </c>
      <c r="C61" s="213"/>
      <c r="D61" s="72">
        <f>'Local Bud Amnd(2)-13613'!G61</f>
        <v>0</v>
      </c>
      <c r="E61" s="13">
        <v>0</v>
      </c>
      <c r="F61" s="13">
        <v>0</v>
      </c>
      <c r="G61" s="77">
        <f t="shared" si="1"/>
        <v>0</v>
      </c>
    </row>
    <row r="62" spans="1:10" ht="12.15" customHeight="1" x14ac:dyDescent="0.25">
      <c r="A62" s="62">
        <v>81</v>
      </c>
      <c r="B62" s="253" t="s">
        <v>52</v>
      </c>
      <c r="C62" s="254"/>
      <c r="D62" s="72">
        <f>'Local Bud Amnd(2)-13613'!G62</f>
        <v>0</v>
      </c>
      <c r="E62" s="13">
        <v>0</v>
      </c>
      <c r="F62" s="13">
        <v>0</v>
      </c>
      <c r="G62" s="77">
        <f t="shared" si="1"/>
        <v>0</v>
      </c>
    </row>
    <row r="63" spans="1:10" ht="12.15" customHeight="1" x14ac:dyDescent="0.25">
      <c r="A63" s="62">
        <v>83</v>
      </c>
      <c r="B63" s="212" t="s">
        <v>53</v>
      </c>
      <c r="C63" s="212"/>
      <c r="D63" s="72">
        <f>'Local Bud Amnd(2)-13613'!G63</f>
        <v>0</v>
      </c>
      <c r="E63" s="13">
        <v>0</v>
      </c>
      <c r="F63" s="13">
        <v>0</v>
      </c>
      <c r="G63" s="77">
        <f t="shared" si="1"/>
        <v>0</v>
      </c>
    </row>
    <row r="64" spans="1:10" ht="12.15" customHeight="1" x14ac:dyDescent="0.25">
      <c r="A64" s="62">
        <v>89</v>
      </c>
      <c r="B64" s="212" t="s">
        <v>31</v>
      </c>
      <c r="C64" s="213"/>
      <c r="D64" s="72">
        <f>'Local Bud Amnd(2)-13613'!G64</f>
        <v>0</v>
      </c>
      <c r="E64" s="13">
        <v>0</v>
      </c>
      <c r="F64" s="13">
        <v>0</v>
      </c>
      <c r="G64" s="77">
        <f t="shared" si="1"/>
        <v>0</v>
      </c>
      <c r="J64" s="6"/>
    </row>
    <row r="65" spans="1:9" ht="12.15" customHeight="1" x14ac:dyDescent="0.25">
      <c r="A65" s="62">
        <v>99</v>
      </c>
      <c r="B65" s="212" t="s">
        <v>32</v>
      </c>
      <c r="C65" s="213"/>
      <c r="D65" s="72">
        <f>'Local Bud Amnd(2)-13613'!G65</f>
        <v>0</v>
      </c>
      <c r="E65" s="13">
        <v>0</v>
      </c>
      <c r="F65" s="13">
        <v>0</v>
      </c>
      <c r="G65" s="77">
        <f t="shared" si="1"/>
        <v>0</v>
      </c>
    </row>
    <row r="66" spans="1:9" ht="12.15" customHeight="1" x14ac:dyDescent="0.25">
      <c r="A66" s="242" t="s">
        <v>126</v>
      </c>
      <c r="B66" s="243"/>
      <c r="C66" s="244"/>
      <c r="D66" s="72">
        <f>SUM(D38:D65)</f>
        <v>0</v>
      </c>
      <c r="E66" s="72">
        <f>SUM(E38:E65)</f>
        <v>0</v>
      </c>
      <c r="F66" s="72">
        <f>SUM(F38:F65)</f>
        <v>0</v>
      </c>
      <c r="G66" s="77">
        <f>SUM(G38:G65)</f>
        <v>0</v>
      </c>
    </row>
    <row r="67" spans="1:9" ht="12.15" customHeight="1" x14ac:dyDescent="0.25">
      <c r="A67" s="62">
        <v>1E-3</v>
      </c>
      <c r="B67" s="259" t="s">
        <v>33</v>
      </c>
      <c r="C67" s="259"/>
      <c r="D67" s="72">
        <f>'Local Bud Amnd(2)-13613'!G67</f>
        <v>0</v>
      </c>
      <c r="E67" s="13">
        <v>0</v>
      </c>
      <c r="F67" s="72">
        <v>0</v>
      </c>
      <c r="G67" s="77">
        <f>D67+E67-F67</f>
        <v>0</v>
      </c>
      <c r="I67" s="7"/>
    </row>
    <row r="68" spans="1:9" ht="12.15" customHeight="1" x14ac:dyDescent="0.25">
      <c r="A68" s="62">
        <v>2E-3</v>
      </c>
      <c r="B68" s="259" t="s">
        <v>34</v>
      </c>
      <c r="C68" s="259"/>
      <c r="D68" s="72">
        <f>'Local Bud Amnd(2)-13613'!G68</f>
        <v>0</v>
      </c>
      <c r="E68" s="13">
        <v>0</v>
      </c>
      <c r="F68" s="13">
        <v>0</v>
      </c>
      <c r="G68" s="77">
        <f>D68+E68-F68</f>
        <v>0</v>
      </c>
    </row>
    <row r="69" spans="1:9" ht="12.15" customHeight="1" x14ac:dyDescent="0.25">
      <c r="A69" s="62">
        <v>3.0000000000000001E-3</v>
      </c>
      <c r="B69" s="247" t="s">
        <v>40</v>
      </c>
      <c r="C69" s="248"/>
      <c r="D69" s="72">
        <f>'Local Bud Amnd(2)-13613'!G69</f>
        <v>0</v>
      </c>
      <c r="E69" s="13">
        <v>0</v>
      </c>
      <c r="F69" s="72">
        <v>0</v>
      </c>
      <c r="G69" s="77">
        <f>D69+E69-F69</f>
        <v>0</v>
      </c>
    </row>
    <row r="70" spans="1:9" ht="12.15" customHeight="1" x14ac:dyDescent="0.25">
      <c r="A70" s="62">
        <v>4.0000000000000001E-3</v>
      </c>
      <c r="B70" s="259" t="s">
        <v>35</v>
      </c>
      <c r="C70" s="259"/>
      <c r="D70" s="72">
        <f>'Local Bud Amnd(2)-13613'!G70</f>
        <v>0</v>
      </c>
      <c r="E70" s="13">
        <v>0</v>
      </c>
      <c r="F70" s="13">
        <v>0</v>
      </c>
      <c r="G70" s="77">
        <f>D70+E70-F70</f>
        <v>0</v>
      </c>
    </row>
    <row r="71" spans="1:9" ht="12.15" customHeight="1" x14ac:dyDescent="0.25">
      <c r="A71" s="245" t="s">
        <v>50</v>
      </c>
      <c r="B71" s="246"/>
      <c r="C71" s="246"/>
      <c r="D71" s="72">
        <f>SUM(D67:D70)</f>
        <v>0</v>
      </c>
      <c r="E71" s="72">
        <f>SUM(E67:E70)</f>
        <v>0</v>
      </c>
      <c r="F71" s="72">
        <f>SUM(F67:F70)</f>
        <v>0</v>
      </c>
      <c r="G71" s="77">
        <f>SUM(G67:G70)</f>
        <v>0</v>
      </c>
    </row>
    <row r="72" spans="1:9" x14ac:dyDescent="0.25">
      <c r="A72" s="250" t="s">
        <v>104</v>
      </c>
      <c r="B72" s="251"/>
      <c r="C72" s="252"/>
      <c r="D72" s="97">
        <f>D66+D71</f>
        <v>0</v>
      </c>
      <c r="E72" s="97">
        <f>E66+E71</f>
        <v>0</v>
      </c>
      <c r="F72" s="89">
        <f>F66+F71</f>
        <v>0</v>
      </c>
      <c r="G72" s="106">
        <f>G66+G71</f>
        <v>0</v>
      </c>
    </row>
    <row r="73" spans="1:9" ht="15" customHeight="1" thickBot="1" x14ac:dyDescent="0.3">
      <c r="A73" s="190" t="s">
        <v>120</v>
      </c>
      <c r="B73" s="191"/>
      <c r="C73" s="191"/>
      <c r="D73" s="70">
        <f>D34-D72</f>
        <v>0</v>
      </c>
      <c r="E73" s="70">
        <f>E34-E72</f>
        <v>0</v>
      </c>
      <c r="F73" s="70">
        <f>F34-F72</f>
        <v>0</v>
      </c>
      <c r="G73" s="93">
        <f>G34-G72</f>
        <v>0</v>
      </c>
    </row>
    <row r="74" spans="1:9" ht="26.25" customHeight="1" thickTop="1" x14ac:dyDescent="0.25">
      <c r="A74" s="314" t="s">
        <v>101</v>
      </c>
      <c r="B74" s="314"/>
      <c r="C74" s="314"/>
      <c r="D74" s="314"/>
      <c r="E74" s="314"/>
      <c r="F74" s="256" t="s">
        <v>122</v>
      </c>
      <c r="G74" s="257"/>
    </row>
    <row r="75" spans="1:9" ht="15" customHeight="1" x14ac:dyDescent="0.25">
      <c r="A75" s="90"/>
      <c r="B75" s="202" t="s">
        <v>123</v>
      </c>
      <c r="C75" s="258"/>
      <c r="D75" s="258"/>
      <c r="E75" s="86"/>
      <c r="F75" s="94"/>
      <c r="G75" s="94"/>
    </row>
    <row r="76" spans="1:9" s="16" customFormat="1" ht="10.25" customHeight="1" x14ac:dyDescent="0.25">
      <c r="A76" s="260" t="s">
        <v>101</v>
      </c>
      <c r="B76" s="260"/>
      <c r="C76" s="260"/>
      <c r="D76" s="260"/>
      <c r="E76" s="260"/>
      <c r="F76" s="256" t="s">
        <v>122</v>
      </c>
      <c r="G76" s="257"/>
    </row>
    <row r="77" spans="1:9" ht="11.25" customHeight="1" x14ac:dyDescent="0.25">
      <c r="A77" s="91"/>
      <c r="B77" s="202" t="s">
        <v>155</v>
      </c>
      <c r="C77" s="258"/>
      <c r="D77" s="258"/>
      <c r="E77" s="92"/>
      <c r="F77" s="249"/>
      <c r="G77" s="249"/>
    </row>
    <row r="78" spans="1:9" x14ac:dyDescent="0.25">
      <c r="A78" s="255" t="s">
        <v>158</v>
      </c>
      <c r="B78" s="255"/>
      <c r="C78" s="255"/>
      <c r="D78" s="255"/>
      <c r="E78" s="255"/>
      <c r="F78" s="255"/>
      <c r="G78" s="255"/>
    </row>
  </sheetData>
  <sheetProtection algorithmName="SHA-512" hashValue="xs3T5OPnsYZfz61vWSVWndJUyii3gGfXEkJ3Lx+nEW7biVHQIrvugb15SLYk43wWgg8N/hQCjRqSzE3YZWGtTg==" saltValue="e/6bHwLaZjrMK0k30zx6tQ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"/>
  </protectedRanges>
  <mergeCells count="81">
    <mergeCell ref="A78:G78"/>
    <mergeCell ref="F76:G76"/>
    <mergeCell ref="B70:C70"/>
    <mergeCell ref="A71:C71"/>
    <mergeCell ref="A72:C72"/>
    <mergeCell ref="F74:G74"/>
    <mergeCell ref="B75:D75"/>
    <mergeCell ref="A76:E76"/>
    <mergeCell ref="B77:D77"/>
    <mergeCell ref="F77:G77"/>
    <mergeCell ref="A73:C73"/>
    <mergeCell ref="A74:E74"/>
    <mergeCell ref="B52:C52"/>
    <mergeCell ref="B53:C53"/>
    <mergeCell ref="B51:C51"/>
    <mergeCell ref="B57:C57"/>
    <mergeCell ref="B58:C58"/>
    <mergeCell ref="B69:C69"/>
    <mergeCell ref="B54:C54"/>
    <mergeCell ref="B55:C55"/>
    <mergeCell ref="B65:C65"/>
    <mergeCell ref="A66:C66"/>
    <mergeCell ref="B62:C62"/>
    <mergeCell ref="B56:C56"/>
    <mergeCell ref="B63:C63"/>
    <mergeCell ref="B64:C64"/>
    <mergeCell ref="B67:C67"/>
    <mergeCell ref="B68:C68"/>
    <mergeCell ref="B59:C59"/>
    <mergeCell ref="B60:C60"/>
    <mergeCell ref="B61:C61"/>
    <mergeCell ref="B50:C50"/>
    <mergeCell ref="B44:C44"/>
    <mergeCell ref="B45:C45"/>
    <mergeCell ref="B46:C46"/>
    <mergeCell ref="B47:C47"/>
    <mergeCell ref="B48:C48"/>
    <mergeCell ref="B49:C49"/>
    <mergeCell ref="A9:G10"/>
    <mergeCell ref="B30:C30"/>
    <mergeCell ref="B31:C31"/>
    <mergeCell ref="A15:G15"/>
    <mergeCell ref="A16:G16"/>
    <mergeCell ref="A17:B17"/>
    <mergeCell ref="A18:B18"/>
    <mergeCell ref="A19:C20"/>
    <mergeCell ref="D19:G19"/>
    <mergeCell ref="B28:C28"/>
    <mergeCell ref="A21:G21"/>
    <mergeCell ref="B22:C22"/>
    <mergeCell ref="B23:C23"/>
    <mergeCell ref="B24:C24"/>
    <mergeCell ref="B25:C25"/>
    <mergeCell ref="B26:C26"/>
    <mergeCell ref="A1:B8"/>
    <mergeCell ref="C1:E1"/>
    <mergeCell ref="F1:G8"/>
    <mergeCell ref="C2:E2"/>
    <mergeCell ref="C3:E3"/>
    <mergeCell ref="C4:E4"/>
    <mergeCell ref="C6:E6"/>
    <mergeCell ref="C7:E7"/>
    <mergeCell ref="A11:B11"/>
    <mergeCell ref="A12:G12"/>
    <mergeCell ref="A13:B13"/>
    <mergeCell ref="D13:G13"/>
    <mergeCell ref="A14:G14"/>
    <mergeCell ref="B29:C29"/>
    <mergeCell ref="B42:C42"/>
    <mergeCell ref="B43:C43"/>
    <mergeCell ref="A32:C32"/>
    <mergeCell ref="B27:C27"/>
    <mergeCell ref="A33:C33"/>
    <mergeCell ref="A34:C34"/>
    <mergeCell ref="A35:G35"/>
    <mergeCell ref="A36:G36"/>
    <mergeCell ref="B37:C37"/>
    <mergeCell ref="B38:C38"/>
    <mergeCell ref="B39:C39"/>
    <mergeCell ref="B40:C40"/>
    <mergeCell ref="B41:C41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32 G66" formula="1"/>
  </ignoredError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7" tint="0.59999389629810485"/>
    <pageSetUpPr fitToPage="1"/>
  </sheetPr>
  <dimension ref="A1:G69"/>
  <sheetViews>
    <sheetView showGridLines="0" showZeros="0" zoomScaleNormal="100" zoomScaleSheetLayoutView="75" workbookViewId="0">
      <selection activeCell="H9" sqref="H9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75"/>
      <c r="B1" s="275"/>
      <c r="C1" s="177" t="s">
        <v>56</v>
      </c>
      <c r="D1" s="177"/>
      <c r="E1" s="177"/>
      <c r="F1" s="177"/>
      <c r="G1" s="3"/>
    </row>
    <row r="2" spans="1:7" ht="15.5" x14ac:dyDescent="0.25">
      <c r="A2" s="275"/>
      <c r="B2" s="275"/>
      <c r="C2" s="261" t="s">
        <v>54</v>
      </c>
      <c r="D2" s="261"/>
      <c r="E2" s="261"/>
      <c r="F2" s="261"/>
      <c r="G2" s="3"/>
    </row>
    <row r="3" spans="1:7" ht="8" customHeight="1" x14ac:dyDescent="0.25">
      <c r="A3" s="275"/>
      <c r="B3" s="275"/>
      <c r="C3" s="210"/>
      <c r="D3" s="210"/>
      <c r="E3" s="210"/>
      <c r="F3" s="210"/>
      <c r="G3" s="3"/>
    </row>
    <row r="4" spans="1:7" ht="15.5" x14ac:dyDescent="0.35">
      <c r="A4" s="275"/>
      <c r="B4" s="275"/>
      <c r="C4" s="185" t="s">
        <v>169</v>
      </c>
      <c r="D4" s="185"/>
      <c r="E4" s="185"/>
      <c r="F4" s="185"/>
      <c r="G4" s="8"/>
    </row>
    <row r="5" spans="1:7" ht="8" customHeight="1" x14ac:dyDescent="0.25">
      <c r="A5" s="275"/>
      <c r="B5" s="275"/>
      <c r="C5" s="2"/>
      <c r="D5" s="2"/>
      <c r="E5" s="3"/>
      <c r="F5" s="23"/>
      <c r="G5" s="3"/>
    </row>
    <row r="6" spans="1:7" ht="10.25" customHeight="1" x14ac:dyDescent="0.25">
      <c r="A6" s="275"/>
      <c r="B6" s="275"/>
      <c r="C6" s="186" t="s">
        <v>164</v>
      </c>
      <c r="D6" s="186"/>
      <c r="E6" s="186"/>
      <c r="F6" s="186"/>
      <c r="G6" s="3"/>
    </row>
    <row r="7" spans="1:7" ht="10.25" customHeight="1" x14ac:dyDescent="0.25">
      <c r="A7" s="275"/>
      <c r="B7" s="275"/>
      <c r="C7" s="274" t="s">
        <v>165</v>
      </c>
      <c r="D7" s="274"/>
      <c r="E7" s="274"/>
      <c r="F7" s="274"/>
      <c r="G7" s="60"/>
    </row>
    <row r="8" spans="1:7" s="42" customFormat="1" ht="8" customHeight="1" x14ac:dyDescent="0.25">
      <c r="A8" s="275"/>
      <c r="B8" s="275"/>
      <c r="C8" s="276"/>
      <c r="D8" s="276"/>
      <c r="E8" s="276"/>
      <c r="F8" s="276"/>
      <c r="G8" s="59"/>
    </row>
    <row r="9" spans="1:7" s="45" customFormat="1" ht="15" customHeight="1" x14ac:dyDescent="0.25">
      <c r="A9" s="262" t="s">
        <v>98</v>
      </c>
      <c r="B9" s="262"/>
      <c r="C9" s="85">
        <f>'Annl Cert. Bud-13617'!C9</f>
        <v>0</v>
      </c>
      <c r="D9" s="56" t="s">
        <v>79</v>
      </c>
      <c r="E9" s="74" t="str">
        <f>'Annl Cert. Bud-13617'!E9</f>
        <v>2018-2019</v>
      </c>
      <c r="F9" s="55" t="s">
        <v>97</v>
      </c>
      <c r="G9" s="75" t="s">
        <v>110</v>
      </c>
    </row>
    <row r="10" spans="1:7" s="45" customFormat="1" ht="8" customHeight="1" x14ac:dyDescent="0.25">
      <c r="A10" s="58"/>
      <c r="B10" s="58"/>
      <c r="C10" s="57"/>
      <c r="D10" s="56"/>
      <c r="E10" s="54"/>
      <c r="F10" s="55"/>
      <c r="G10" s="54"/>
    </row>
    <row r="11" spans="1:7" ht="15" customHeight="1" thickBot="1" x14ac:dyDescent="0.35">
      <c r="A11" s="263" t="s">
        <v>106</v>
      </c>
      <c r="B11" s="263"/>
      <c r="C11" s="264"/>
      <c r="D11" s="264"/>
      <c r="E11" s="264"/>
      <c r="F11" s="264"/>
      <c r="G11" s="265"/>
    </row>
    <row r="12" spans="1:7" s="42" customFormat="1" ht="14" customHeight="1" thickTop="1" x14ac:dyDescent="0.25">
      <c r="A12" s="266" t="s">
        <v>61</v>
      </c>
      <c r="B12" s="268" t="s">
        <v>96</v>
      </c>
      <c r="C12" s="269"/>
      <c r="D12" s="79" t="s">
        <v>89</v>
      </c>
      <c r="E12" s="50" t="s">
        <v>88</v>
      </c>
      <c r="F12" s="50" t="s">
        <v>95</v>
      </c>
      <c r="G12" s="49" t="s">
        <v>86</v>
      </c>
    </row>
    <row r="13" spans="1:7" s="42" customFormat="1" ht="14" customHeight="1" thickBot="1" x14ac:dyDescent="0.3">
      <c r="A13" s="267"/>
      <c r="B13" s="270"/>
      <c r="C13" s="271"/>
      <c r="D13" s="80" t="s">
        <v>94</v>
      </c>
      <c r="E13" s="48" t="s">
        <v>94</v>
      </c>
      <c r="F13" s="48" t="s">
        <v>84</v>
      </c>
      <c r="G13" s="47" t="s">
        <v>93</v>
      </c>
    </row>
    <row r="14" spans="1:7" s="42" customFormat="1" ht="13.4" customHeight="1" thickTop="1" x14ac:dyDescent="0.25">
      <c r="A14" s="62">
        <v>311</v>
      </c>
      <c r="B14" s="272" t="s">
        <v>23</v>
      </c>
      <c r="C14" s="273"/>
      <c r="D14" s="76">
        <f>'Local Bud Amnd(3)-13613'!G23</f>
        <v>0</v>
      </c>
      <c r="E14" s="67">
        <v>0</v>
      </c>
      <c r="F14" s="76">
        <f>E14+'(Nov) Local Fin-13663'!F14</f>
        <v>0</v>
      </c>
      <c r="G14" s="77">
        <f>D14-F14</f>
        <v>0</v>
      </c>
    </row>
    <row r="15" spans="1:7" s="42" customFormat="1" ht="13.4" customHeight="1" x14ac:dyDescent="0.25">
      <c r="A15" s="62">
        <v>334.1</v>
      </c>
      <c r="B15" s="253" t="s">
        <v>21</v>
      </c>
      <c r="C15" s="254"/>
      <c r="D15" s="76">
        <f>'Local Bud Amnd(3)-13613'!G24</f>
        <v>0</v>
      </c>
      <c r="E15" s="67">
        <v>0</v>
      </c>
      <c r="F15" s="76">
        <f>E15+'(Nov) Local Fin-13663'!F15</f>
        <v>0</v>
      </c>
      <c r="G15" s="77">
        <f>D15-F15</f>
        <v>0</v>
      </c>
    </row>
    <row r="16" spans="1:7" s="42" customFormat="1" ht="13.4" customHeight="1" x14ac:dyDescent="0.25">
      <c r="A16" s="62">
        <v>362</v>
      </c>
      <c r="B16" s="253" t="s">
        <v>24</v>
      </c>
      <c r="C16" s="254"/>
      <c r="D16" s="76">
        <f>'Local Bud Amnd(3)-13613'!G25</f>
        <v>0</v>
      </c>
      <c r="E16" s="67">
        <v>0</v>
      </c>
      <c r="F16" s="76">
        <f>E16+'(Nov) Local Fin-13663'!F16</f>
        <v>0</v>
      </c>
      <c r="G16" s="77">
        <f t="shared" ref="G16:G24" si="0">D16-F16</f>
        <v>0</v>
      </c>
    </row>
    <row r="17" spans="1:7" s="42" customFormat="1" ht="13.4" customHeight="1" x14ac:dyDescent="0.25">
      <c r="A17" s="62">
        <v>337</v>
      </c>
      <c r="B17" s="253" t="s">
        <v>25</v>
      </c>
      <c r="C17" s="254"/>
      <c r="D17" s="76">
        <f>'Local Bud Amnd(3)-13613'!G26</f>
        <v>0</v>
      </c>
      <c r="E17" s="67">
        <v>0</v>
      </c>
      <c r="F17" s="76">
        <f>E17+'(Nov) Local Fin-13663'!F17</f>
        <v>0</v>
      </c>
      <c r="G17" s="77">
        <f t="shared" si="0"/>
        <v>0</v>
      </c>
    </row>
    <row r="18" spans="1:7" s="42" customFormat="1" ht="13.4" customHeight="1" x14ac:dyDescent="0.25">
      <c r="A18" s="62">
        <v>361</v>
      </c>
      <c r="B18" s="253" t="s">
        <v>1</v>
      </c>
      <c r="C18" s="254"/>
      <c r="D18" s="76">
        <f>'Local Bud Amnd(3)-13613'!G27</f>
        <v>0</v>
      </c>
      <c r="E18" s="67">
        <v>0</v>
      </c>
      <c r="F18" s="76">
        <f>E18+'(Nov) Local Fin-13663'!F18</f>
        <v>0</v>
      </c>
      <c r="G18" s="77">
        <f t="shared" si="0"/>
        <v>0</v>
      </c>
    </row>
    <row r="19" spans="1:7" s="42" customFormat="1" ht="13.4" customHeight="1" x14ac:dyDescent="0.25">
      <c r="A19" s="62">
        <v>364</v>
      </c>
      <c r="B19" s="253" t="s">
        <v>26</v>
      </c>
      <c r="C19" s="254"/>
      <c r="D19" s="76">
        <f>'Local Bud Amnd(3)-13613'!G28</f>
        <v>0</v>
      </c>
      <c r="E19" s="67">
        <v>0</v>
      </c>
      <c r="F19" s="76">
        <f>E19+'(Nov) Local Fin-13663'!F19</f>
        <v>0</v>
      </c>
      <c r="G19" s="77">
        <f t="shared" si="0"/>
        <v>0</v>
      </c>
    </row>
    <row r="20" spans="1:7" s="42" customFormat="1" ht="13.4" customHeight="1" x14ac:dyDescent="0.25">
      <c r="A20" s="62">
        <v>369</v>
      </c>
      <c r="B20" s="253" t="s">
        <v>129</v>
      </c>
      <c r="C20" s="254"/>
      <c r="D20" s="76">
        <f>'Local Bud Amnd(3)-13613'!G29</f>
        <v>0</v>
      </c>
      <c r="E20" s="67">
        <v>0</v>
      </c>
      <c r="F20" s="76">
        <f>E20+'(Nov) Local Fin-13663'!F20</f>
        <v>0</v>
      </c>
      <c r="G20" s="77">
        <f t="shared" si="0"/>
        <v>0</v>
      </c>
    </row>
    <row r="21" spans="1:7" s="42" customFormat="1" ht="13.4" customHeight="1" x14ac:dyDescent="0.25">
      <c r="A21" s="62">
        <v>380</v>
      </c>
      <c r="B21" s="253" t="s">
        <v>3</v>
      </c>
      <c r="C21" s="254"/>
      <c r="D21" s="76">
        <f>'Local Bud Amnd(3)-13613'!G30</f>
        <v>0</v>
      </c>
      <c r="E21" s="67">
        <v>0</v>
      </c>
      <c r="F21" s="76">
        <f>E21+'(Nov) Local Fin-13663'!F21</f>
        <v>0</v>
      </c>
      <c r="G21" s="77">
        <f t="shared" si="0"/>
        <v>0</v>
      </c>
    </row>
    <row r="22" spans="1:7" s="42" customFormat="1" ht="13.4" customHeight="1" x14ac:dyDescent="0.25">
      <c r="A22" s="62">
        <v>389</v>
      </c>
      <c r="B22" s="253" t="s">
        <v>22</v>
      </c>
      <c r="C22" s="254"/>
      <c r="D22" s="76">
        <f>'Local Bud Amnd(3)-13613'!G31</f>
        <v>0</v>
      </c>
      <c r="E22" s="67">
        <v>0</v>
      </c>
      <c r="F22" s="76">
        <f>E22+'(Nov) Local Fin-13663'!F22</f>
        <v>0</v>
      </c>
      <c r="G22" s="77">
        <f t="shared" si="0"/>
        <v>0</v>
      </c>
    </row>
    <row r="23" spans="1:7" s="42" customFormat="1" ht="13.4" customHeight="1" x14ac:dyDescent="0.25">
      <c r="A23" s="235" t="s">
        <v>4</v>
      </c>
      <c r="B23" s="277"/>
      <c r="C23" s="278"/>
      <c r="D23" s="76">
        <f>SUM(D14:D22)</f>
        <v>0</v>
      </c>
      <c r="E23" s="76">
        <f>SUM(E14:E22)</f>
        <v>0</v>
      </c>
      <c r="F23" s="76">
        <f>SUM(F14:F22)</f>
        <v>0</v>
      </c>
      <c r="G23" s="141">
        <f>SUM(G14:G22)</f>
        <v>0</v>
      </c>
    </row>
    <row r="24" spans="1:7" s="42" customFormat="1" ht="13.4" customHeight="1" x14ac:dyDescent="0.25">
      <c r="A24" s="235" t="s">
        <v>92</v>
      </c>
      <c r="B24" s="277"/>
      <c r="C24" s="278"/>
      <c r="D24" s="76">
        <f>'Local Bud Amnd(3)-13613'!G33</f>
        <v>0</v>
      </c>
      <c r="E24" s="67">
        <v>0</v>
      </c>
      <c r="F24" s="76">
        <f>E24+'(Nov) Local Fin-13663'!F24</f>
        <v>0</v>
      </c>
      <c r="G24" s="77">
        <f t="shared" si="0"/>
        <v>0</v>
      </c>
    </row>
    <row r="25" spans="1:7" s="42" customFormat="1" ht="13.4" customHeight="1" thickBot="1" x14ac:dyDescent="0.3">
      <c r="A25" s="214" t="s">
        <v>91</v>
      </c>
      <c r="B25" s="279"/>
      <c r="C25" s="280"/>
      <c r="D25" s="95">
        <f>SUM(D23:D24)</f>
        <v>0</v>
      </c>
      <c r="E25" s="95">
        <f>SUM(E23:E24)</f>
        <v>0</v>
      </c>
      <c r="F25" s="95">
        <f>SUM(F23:F24)</f>
        <v>0</v>
      </c>
      <c r="G25" s="111">
        <f>SUM(G23:G24)</f>
        <v>0</v>
      </c>
    </row>
    <row r="26" spans="1:7" s="52" customFormat="1" ht="9.9" customHeight="1" thickTop="1" x14ac:dyDescent="0.25">
      <c r="A26" s="53"/>
      <c r="B26" s="53"/>
      <c r="C26" s="53"/>
      <c r="D26" s="53"/>
      <c r="E26" s="53"/>
      <c r="F26" s="53"/>
      <c r="G26" s="53"/>
    </row>
    <row r="27" spans="1:7" s="51" customFormat="1" ht="15" customHeight="1" thickBot="1" x14ac:dyDescent="0.35">
      <c r="A27" s="263" t="s">
        <v>107</v>
      </c>
      <c r="B27" s="263"/>
      <c r="C27" s="264"/>
      <c r="D27" s="264"/>
      <c r="E27" s="264"/>
      <c r="F27" s="264"/>
      <c r="G27" s="265"/>
    </row>
    <row r="28" spans="1:7" s="42" customFormat="1" ht="14" customHeight="1" thickTop="1" x14ac:dyDescent="0.25">
      <c r="A28" s="281" t="s">
        <v>61</v>
      </c>
      <c r="B28" s="283" t="s">
        <v>90</v>
      </c>
      <c r="C28" s="284"/>
      <c r="D28" s="50" t="s">
        <v>89</v>
      </c>
      <c r="E28" s="50" t="s">
        <v>88</v>
      </c>
      <c r="F28" s="50" t="s">
        <v>87</v>
      </c>
      <c r="G28" s="49" t="s">
        <v>86</v>
      </c>
    </row>
    <row r="29" spans="1:7" s="42" customFormat="1" ht="14" customHeight="1" thickBot="1" x14ac:dyDescent="0.3">
      <c r="A29" s="282"/>
      <c r="B29" s="285"/>
      <c r="C29" s="286"/>
      <c r="D29" s="48" t="s">
        <v>85</v>
      </c>
      <c r="E29" s="48" t="s">
        <v>85</v>
      </c>
      <c r="F29" s="48" t="s">
        <v>84</v>
      </c>
      <c r="G29" s="47" t="s">
        <v>83</v>
      </c>
    </row>
    <row r="30" spans="1:7" s="42" customFormat="1" ht="13.4" customHeight="1" thickTop="1" x14ac:dyDescent="0.25">
      <c r="A30" s="62">
        <v>10</v>
      </c>
      <c r="B30" s="272" t="s">
        <v>5</v>
      </c>
      <c r="C30" s="273"/>
      <c r="D30" s="72">
        <f>'Local Bud Amnd(3)-13613'!G38</f>
        <v>0</v>
      </c>
      <c r="E30" s="137">
        <v>0</v>
      </c>
      <c r="F30" s="72">
        <f>E30+'(Nov) Local Fin-13663'!F30</f>
        <v>0</v>
      </c>
      <c r="G30" s="77">
        <f>D30-F30</f>
        <v>0</v>
      </c>
    </row>
    <row r="31" spans="1:7" s="42" customFormat="1" ht="13.4" customHeight="1" x14ac:dyDescent="0.25">
      <c r="A31" s="62">
        <v>20</v>
      </c>
      <c r="B31" s="253" t="s">
        <v>121</v>
      </c>
      <c r="C31" s="254"/>
      <c r="D31" s="72">
        <f>'Local Bud Amnd(3)-13613'!G39</f>
        <v>0</v>
      </c>
      <c r="E31" s="138">
        <v>0</v>
      </c>
      <c r="F31" s="72">
        <f>E31+'(Nov) Local Fin-13663'!F31</f>
        <v>0</v>
      </c>
      <c r="G31" s="77">
        <f>D31-F31</f>
        <v>0</v>
      </c>
    </row>
    <row r="32" spans="1:7" s="42" customFormat="1" ht="13.4" customHeight="1" x14ac:dyDescent="0.25">
      <c r="A32" s="62">
        <v>30</v>
      </c>
      <c r="B32" s="253" t="s">
        <v>6</v>
      </c>
      <c r="C32" s="254"/>
      <c r="D32" s="72">
        <f>'Local Bud Amnd(3)-13613'!G40</f>
        <v>0</v>
      </c>
      <c r="E32" s="138">
        <v>0</v>
      </c>
      <c r="F32" s="72">
        <f>E32+'(Nov) Local Fin-13663'!F32</f>
        <v>0</v>
      </c>
      <c r="G32" s="77">
        <f t="shared" ref="G32:G62" si="1">D32-F32</f>
        <v>0</v>
      </c>
    </row>
    <row r="33" spans="1:7" s="42" customFormat="1" ht="13.4" customHeight="1" x14ac:dyDescent="0.25">
      <c r="A33" s="62">
        <v>40</v>
      </c>
      <c r="B33" s="253" t="s">
        <v>7</v>
      </c>
      <c r="C33" s="254"/>
      <c r="D33" s="72">
        <f>'Local Bud Amnd(3)-13613'!G41</f>
        <v>0</v>
      </c>
      <c r="E33" s="138">
        <v>0</v>
      </c>
      <c r="F33" s="72">
        <f>E33+'(Nov) Local Fin-13663'!F33</f>
        <v>0</v>
      </c>
      <c r="G33" s="77">
        <f t="shared" si="1"/>
        <v>0</v>
      </c>
    </row>
    <row r="34" spans="1:7" s="42" customFormat="1" ht="13.4" customHeight="1" x14ac:dyDescent="0.25">
      <c r="A34" s="62">
        <v>41</v>
      </c>
      <c r="B34" s="253" t="s">
        <v>131</v>
      </c>
      <c r="C34" s="254"/>
      <c r="D34" s="72">
        <f>'Local Bud Amnd(3)-13613'!G42</f>
        <v>0</v>
      </c>
      <c r="E34" s="138">
        <v>0</v>
      </c>
      <c r="F34" s="72">
        <f>E34+'(Nov) Local Fin-13663'!F34</f>
        <v>0</v>
      </c>
      <c r="G34" s="77">
        <f t="shared" si="1"/>
        <v>0</v>
      </c>
    </row>
    <row r="35" spans="1:7" s="42" customFormat="1" ht="13.4" customHeight="1" x14ac:dyDescent="0.25">
      <c r="A35" s="62">
        <v>42</v>
      </c>
      <c r="B35" s="253" t="s">
        <v>9</v>
      </c>
      <c r="C35" s="254"/>
      <c r="D35" s="72">
        <f>'Local Bud Amnd(3)-13613'!G43</f>
        <v>0</v>
      </c>
      <c r="E35" s="138">
        <v>0</v>
      </c>
      <c r="F35" s="72">
        <f>E35+'(Nov) Local Fin-13663'!F35</f>
        <v>0</v>
      </c>
      <c r="G35" s="77">
        <f t="shared" si="1"/>
        <v>0</v>
      </c>
    </row>
    <row r="36" spans="1:7" s="42" customFormat="1" ht="13.4" customHeight="1" x14ac:dyDescent="0.25">
      <c r="A36" s="62">
        <v>43</v>
      </c>
      <c r="B36" s="253" t="s">
        <v>10</v>
      </c>
      <c r="C36" s="254"/>
      <c r="D36" s="72">
        <f>'Local Bud Amnd(3)-13613'!G44</f>
        <v>0</v>
      </c>
      <c r="E36" s="138">
        <v>0</v>
      </c>
      <c r="F36" s="72">
        <f>E36+'(Nov) Local Fin-13663'!F36</f>
        <v>0</v>
      </c>
      <c r="G36" s="77">
        <f t="shared" si="1"/>
        <v>0</v>
      </c>
    </row>
    <row r="37" spans="1:7" s="42" customFormat="1" ht="13.4" customHeight="1" x14ac:dyDescent="0.25">
      <c r="A37" s="62">
        <v>44</v>
      </c>
      <c r="B37" s="253" t="s">
        <v>11</v>
      </c>
      <c r="C37" s="254"/>
      <c r="D37" s="72">
        <f>'Local Bud Amnd(3)-13613'!G45</f>
        <v>0</v>
      </c>
      <c r="E37" s="138">
        <v>0</v>
      </c>
      <c r="F37" s="72">
        <f>E37+'(Nov) Local Fin-13663'!F37</f>
        <v>0</v>
      </c>
      <c r="G37" s="77">
        <f t="shared" si="1"/>
        <v>0</v>
      </c>
    </row>
    <row r="38" spans="1:7" s="42" customFormat="1" ht="13.4" customHeight="1" x14ac:dyDescent="0.25">
      <c r="A38" s="62">
        <v>45</v>
      </c>
      <c r="B38" s="253" t="s">
        <v>2</v>
      </c>
      <c r="C38" s="254"/>
      <c r="D38" s="72">
        <f>'Local Bud Amnd(3)-13613'!G46</f>
        <v>0</v>
      </c>
      <c r="E38" s="138">
        <v>0</v>
      </c>
      <c r="F38" s="72">
        <f>E38+'(Nov) Local Fin-13663'!F38</f>
        <v>0</v>
      </c>
      <c r="G38" s="77">
        <f t="shared" si="1"/>
        <v>0</v>
      </c>
    </row>
    <row r="39" spans="1:7" s="42" customFormat="1" ht="13.4" customHeight="1" x14ac:dyDescent="0.25">
      <c r="A39" s="62">
        <v>46</v>
      </c>
      <c r="B39" s="253" t="s">
        <v>130</v>
      </c>
      <c r="C39" s="254"/>
      <c r="D39" s="72">
        <f>'Local Bud Amnd(3)-13613'!G47</f>
        <v>0</v>
      </c>
      <c r="E39" s="138">
        <v>0</v>
      </c>
      <c r="F39" s="72">
        <f>E39+'(Nov) Local Fin-13663'!F39</f>
        <v>0</v>
      </c>
      <c r="G39" s="77">
        <f t="shared" si="1"/>
        <v>0</v>
      </c>
    </row>
    <row r="40" spans="1:7" s="42" customFormat="1" ht="13.4" customHeight="1" x14ac:dyDescent="0.25">
      <c r="A40" s="62">
        <v>47</v>
      </c>
      <c r="B40" s="253" t="s">
        <v>27</v>
      </c>
      <c r="C40" s="254"/>
      <c r="D40" s="72">
        <f>'Local Bud Amnd(3)-13613'!G48</f>
        <v>0</v>
      </c>
      <c r="E40" s="138">
        <v>0</v>
      </c>
      <c r="F40" s="72">
        <f>E40+'(Nov) Local Fin-13663'!F40</f>
        <v>0</v>
      </c>
      <c r="G40" s="77">
        <f t="shared" si="1"/>
        <v>0</v>
      </c>
    </row>
    <row r="41" spans="1:7" s="42" customFormat="1" ht="13.4" customHeight="1" x14ac:dyDescent="0.25">
      <c r="A41" s="62">
        <v>48</v>
      </c>
      <c r="B41" s="253" t="s">
        <v>28</v>
      </c>
      <c r="C41" s="254"/>
      <c r="D41" s="72">
        <f>'Local Bud Amnd(3)-13613'!G49</f>
        <v>0</v>
      </c>
      <c r="E41" s="138">
        <v>0</v>
      </c>
      <c r="F41" s="72">
        <f>E41+'(Nov) Local Fin-13663'!F41</f>
        <v>0</v>
      </c>
      <c r="G41" s="77">
        <f t="shared" si="1"/>
        <v>0</v>
      </c>
    </row>
    <row r="42" spans="1:7" s="42" customFormat="1" ht="13.4" customHeight="1" x14ac:dyDescent="0.25">
      <c r="A42" s="62">
        <v>49</v>
      </c>
      <c r="B42" s="253" t="s">
        <v>12</v>
      </c>
      <c r="C42" s="254"/>
      <c r="D42" s="72">
        <f>'Local Bud Amnd(3)-13613'!G50</f>
        <v>0</v>
      </c>
      <c r="E42" s="138">
        <v>0</v>
      </c>
      <c r="F42" s="72">
        <f>E42+'(Nov) Local Fin-13663'!F42</f>
        <v>0</v>
      </c>
      <c r="G42" s="77">
        <f t="shared" si="1"/>
        <v>0</v>
      </c>
    </row>
    <row r="43" spans="1:7" s="42" customFormat="1" ht="13.4" customHeight="1" x14ac:dyDescent="0.25">
      <c r="A43" s="62">
        <v>51</v>
      </c>
      <c r="B43" s="253" t="s">
        <v>13</v>
      </c>
      <c r="C43" s="254"/>
      <c r="D43" s="72">
        <f>'Local Bud Amnd(3)-13613'!G51</f>
        <v>0</v>
      </c>
      <c r="E43" s="138">
        <v>0</v>
      </c>
      <c r="F43" s="72">
        <f>E43+'(Nov) Local Fin-13663'!F43</f>
        <v>0</v>
      </c>
      <c r="G43" s="77">
        <f t="shared" si="1"/>
        <v>0</v>
      </c>
    </row>
    <row r="44" spans="1:7" s="42" customFormat="1" ht="13.4" customHeight="1" x14ac:dyDescent="0.25">
      <c r="A44" s="62">
        <v>52.1</v>
      </c>
      <c r="B44" s="253" t="s">
        <v>14</v>
      </c>
      <c r="C44" s="254"/>
      <c r="D44" s="72">
        <f>'Local Bud Amnd(3)-13613'!G52</f>
        <v>0</v>
      </c>
      <c r="E44" s="138">
        <v>0</v>
      </c>
      <c r="F44" s="72">
        <f>E44+'(Nov) Local Fin-13663'!F44</f>
        <v>0</v>
      </c>
      <c r="G44" s="77">
        <f t="shared" si="1"/>
        <v>0</v>
      </c>
    </row>
    <row r="45" spans="1:7" s="42" customFormat="1" ht="13.4" customHeight="1" x14ac:dyDescent="0.25">
      <c r="A45" s="62">
        <v>52.2</v>
      </c>
      <c r="B45" s="253" t="s">
        <v>15</v>
      </c>
      <c r="C45" s="254"/>
      <c r="D45" s="72">
        <f>'Local Bud Amnd(3)-13613'!G53</f>
        <v>0</v>
      </c>
      <c r="E45" s="138">
        <v>0</v>
      </c>
      <c r="F45" s="72">
        <f>E45+'(Nov) Local Fin-13663'!F45</f>
        <v>0</v>
      </c>
      <c r="G45" s="77">
        <f t="shared" si="1"/>
        <v>0</v>
      </c>
    </row>
    <row r="46" spans="1:7" s="42" customFormat="1" ht="13.4" customHeight="1" x14ac:dyDescent="0.25">
      <c r="A46" s="62">
        <v>52.3</v>
      </c>
      <c r="B46" s="253" t="s">
        <v>16</v>
      </c>
      <c r="C46" s="254"/>
      <c r="D46" s="72">
        <f>'Local Bud Amnd(3)-13613'!G54</f>
        <v>0</v>
      </c>
      <c r="E46" s="138">
        <v>0</v>
      </c>
      <c r="F46" s="72">
        <f>E46+'(Nov) Local Fin-13663'!F46</f>
        <v>0</v>
      </c>
      <c r="G46" s="77">
        <f t="shared" si="1"/>
        <v>0</v>
      </c>
    </row>
    <row r="47" spans="1:7" s="42" customFormat="1" ht="13.4" customHeight="1" x14ac:dyDescent="0.25">
      <c r="A47" s="62">
        <v>52.4</v>
      </c>
      <c r="B47" s="253" t="s">
        <v>17</v>
      </c>
      <c r="C47" s="254"/>
      <c r="D47" s="72">
        <f>'Local Bud Amnd(3)-13613'!G55</f>
        <v>0</v>
      </c>
      <c r="E47" s="138">
        <v>0</v>
      </c>
      <c r="F47" s="72">
        <f>E47+'(Nov) Local Fin-13663'!F47</f>
        <v>0</v>
      </c>
      <c r="G47" s="77">
        <f t="shared" si="1"/>
        <v>0</v>
      </c>
    </row>
    <row r="48" spans="1:7" s="42" customFormat="1" ht="13.4" customHeight="1" x14ac:dyDescent="0.25">
      <c r="A48" s="62">
        <v>52.5</v>
      </c>
      <c r="B48" s="253" t="s">
        <v>18</v>
      </c>
      <c r="C48" s="254"/>
      <c r="D48" s="72">
        <f>'Local Bud Amnd(3)-13613'!G56</f>
        <v>0</v>
      </c>
      <c r="E48" s="138">
        <v>0</v>
      </c>
      <c r="F48" s="72">
        <f>E48+'(Nov) Local Fin-13663'!F48</f>
        <v>0</v>
      </c>
      <c r="G48" s="77">
        <f t="shared" si="1"/>
        <v>0</v>
      </c>
    </row>
    <row r="49" spans="1:7" s="42" customFormat="1" ht="13.4" customHeight="1" x14ac:dyDescent="0.25">
      <c r="A49" s="62">
        <v>54</v>
      </c>
      <c r="B49" s="253" t="s">
        <v>19</v>
      </c>
      <c r="C49" s="254"/>
      <c r="D49" s="72">
        <f>'Local Bud Amnd(3)-13613'!G57</f>
        <v>0</v>
      </c>
      <c r="E49" s="138">
        <v>0</v>
      </c>
      <c r="F49" s="72">
        <f>E49+'(Nov) Local Fin-13663'!F49</f>
        <v>0</v>
      </c>
      <c r="G49" s="77">
        <f t="shared" si="1"/>
        <v>0</v>
      </c>
    </row>
    <row r="50" spans="1:7" s="42" customFormat="1" ht="13.4" customHeight="1" x14ac:dyDescent="0.25">
      <c r="A50" s="62">
        <v>55</v>
      </c>
      <c r="B50" s="253" t="s">
        <v>51</v>
      </c>
      <c r="C50" s="254"/>
      <c r="D50" s="72">
        <f>'Local Bud Amnd(3)-13613'!G58</f>
        <v>0</v>
      </c>
      <c r="E50" s="138">
        <v>0</v>
      </c>
      <c r="F50" s="72">
        <f>E50+'(Nov) Local Fin-13663'!F50</f>
        <v>0</v>
      </c>
      <c r="G50" s="77">
        <f t="shared" si="1"/>
        <v>0</v>
      </c>
    </row>
    <row r="51" spans="1:7" s="42" customFormat="1" ht="13.4" customHeight="1" x14ac:dyDescent="0.25">
      <c r="A51" s="62">
        <v>60</v>
      </c>
      <c r="B51" s="253" t="s">
        <v>20</v>
      </c>
      <c r="C51" s="254"/>
      <c r="D51" s="72">
        <f>'Local Bud Amnd(3)-13613'!G59</f>
        <v>0</v>
      </c>
      <c r="E51" s="138">
        <v>0</v>
      </c>
      <c r="F51" s="72">
        <f>E51+'(Nov) Local Fin-13663'!F51</f>
        <v>0</v>
      </c>
      <c r="G51" s="77">
        <f t="shared" si="1"/>
        <v>0</v>
      </c>
    </row>
    <row r="52" spans="1:7" s="42" customFormat="1" ht="13.4" customHeight="1" x14ac:dyDescent="0.25">
      <c r="A52" s="62">
        <v>71</v>
      </c>
      <c r="B52" s="253" t="s">
        <v>29</v>
      </c>
      <c r="C52" s="254"/>
      <c r="D52" s="72">
        <f>'Local Bud Amnd(3)-13613'!G60</f>
        <v>0</v>
      </c>
      <c r="E52" s="138">
        <v>0</v>
      </c>
      <c r="F52" s="72">
        <f>E52+'(Nov) Local Fin-13663'!F52</f>
        <v>0</v>
      </c>
      <c r="G52" s="77">
        <f t="shared" si="1"/>
        <v>0</v>
      </c>
    </row>
    <row r="53" spans="1:7" s="42" customFormat="1" ht="13.4" customHeight="1" x14ac:dyDescent="0.25">
      <c r="A53" s="62">
        <v>72</v>
      </c>
      <c r="B53" s="253" t="s">
        <v>30</v>
      </c>
      <c r="C53" s="254"/>
      <c r="D53" s="72">
        <f>'Local Bud Amnd(3)-13613'!G61</f>
        <v>0</v>
      </c>
      <c r="E53" s="138">
        <v>0</v>
      </c>
      <c r="F53" s="72">
        <f>E53+'(Nov) Local Fin-13663'!F53</f>
        <v>0</v>
      </c>
      <c r="G53" s="77">
        <f t="shared" si="1"/>
        <v>0</v>
      </c>
    </row>
    <row r="54" spans="1:7" s="42" customFormat="1" ht="13.4" customHeight="1" x14ac:dyDescent="0.25">
      <c r="A54" s="62">
        <v>81</v>
      </c>
      <c r="B54" s="253" t="s">
        <v>52</v>
      </c>
      <c r="C54" s="254"/>
      <c r="D54" s="72">
        <f>'Local Bud Amnd(3)-13613'!G62</f>
        <v>0</v>
      </c>
      <c r="E54" s="138">
        <v>0</v>
      </c>
      <c r="F54" s="72">
        <f>E54+'(Nov) Local Fin-13663'!F54</f>
        <v>0</v>
      </c>
      <c r="G54" s="77">
        <f t="shared" si="1"/>
        <v>0</v>
      </c>
    </row>
    <row r="55" spans="1:7" s="42" customFormat="1" ht="13.4" customHeight="1" x14ac:dyDescent="0.25">
      <c r="A55" s="62">
        <v>83</v>
      </c>
      <c r="B55" s="253" t="s">
        <v>53</v>
      </c>
      <c r="C55" s="254"/>
      <c r="D55" s="72">
        <f>'Local Bud Amnd(3)-13613'!G63</f>
        <v>0</v>
      </c>
      <c r="E55" s="138">
        <v>0</v>
      </c>
      <c r="F55" s="72">
        <f>E55+'(Nov) Local Fin-13663'!F55</f>
        <v>0</v>
      </c>
      <c r="G55" s="77">
        <f t="shared" si="1"/>
        <v>0</v>
      </c>
    </row>
    <row r="56" spans="1:7" s="42" customFormat="1" ht="13.4" customHeight="1" x14ac:dyDescent="0.25">
      <c r="A56" s="62">
        <v>89</v>
      </c>
      <c r="B56" s="253" t="s">
        <v>31</v>
      </c>
      <c r="C56" s="254"/>
      <c r="D56" s="72">
        <f>'Local Bud Amnd(3)-13613'!G64</f>
        <v>0</v>
      </c>
      <c r="E56" s="138">
        <v>0</v>
      </c>
      <c r="F56" s="72">
        <f>E56+'(Nov) Local Fin-13663'!F56</f>
        <v>0</v>
      </c>
      <c r="G56" s="77">
        <f t="shared" si="1"/>
        <v>0</v>
      </c>
    </row>
    <row r="57" spans="1:7" s="42" customFormat="1" ht="13.4" customHeight="1" x14ac:dyDescent="0.25">
      <c r="A57" s="62">
        <v>99</v>
      </c>
      <c r="B57" s="253" t="s">
        <v>32</v>
      </c>
      <c r="C57" s="254"/>
      <c r="D57" s="72">
        <f>'Local Bud Amnd(3)-13613'!G65</f>
        <v>0</v>
      </c>
      <c r="E57" s="139">
        <v>0</v>
      </c>
      <c r="F57" s="72">
        <f>E57+'(Nov) Local Fin-13663'!F57</f>
        <v>0</v>
      </c>
      <c r="G57" s="77">
        <f t="shared" si="1"/>
        <v>0</v>
      </c>
    </row>
    <row r="58" spans="1:7" s="42" customFormat="1" ht="13.4" customHeight="1" x14ac:dyDescent="0.25">
      <c r="A58" s="242" t="s">
        <v>126</v>
      </c>
      <c r="B58" s="243"/>
      <c r="C58" s="244"/>
      <c r="D58" s="72">
        <f>SUM(D30:D57)</f>
        <v>0</v>
      </c>
      <c r="E58" s="72">
        <f>SUM(E30:E57)</f>
        <v>0</v>
      </c>
      <c r="F58" s="72">
        <f>SUM(F30:F57)</f>
        <v>0</v>
      </c>
      <c r="G58" s="77">
        <f>SUM(G30:G57)</f>
        <v>0</v>
      </c>
    </row>
    <row r="59" spans="1:7" s="42" customFormat="1" ht="13.4" customHeight="1" x14ac:dyDescent="0.25">
      <c r="A59" s="62">
        <v>1E-3</v>
      </c>
      <c r="B59" s="253" t="s">
        <v>33</v>
      </c>
      <c r="C59" s="254"/>
      <c r="D59" s="72">
        <f>'Local Bud Amnd(3)-13613'!G67</f>
        <v>0</v>
      </c>
      <c r="E59" s="161">
        <v>0</v>
      </c>
      <c r="F59" s="72">
        <f>E59+'(Nov) Local Fin-13663'!F59</f>
        <v>0</v>
      </c>
      <c r="G59" s="77">
        <f t="shared" si="1"/>
        <v>0</v>
      </c>
    </row>
    <row r="60" spans="1:7" s="42" customFormat="1" ht="13.4" customHeight="1" x14ac:dyDescent="0.25">
      <c r="A60" s="62">
        <v>2E-3</v>
      </c>
      <c r="B60" s="253" t="s">
        <v>34</v>
      </c>
      <c r="C60" s="254"/>
      <c r="D60" s="72">
        <f>'Local Bud Amnd(3)-13613'!G68</f>
        <v>0</v>
      </c>
      <c r="E60" s="73">
        <v>0</v>
      </c>
      <c r="F60" s="72">
        <f>E60+'(Nov) Local Fin-13663'!F60</f>
        <v>0</v>
      </c>
      <c r="G60" s="77">
        <f t="shared" si="1"/>
        <v>0</v>
      </c>
    </row>
    <row r="61" spans="1:7" s="42" customFormat="1" ht="13.4" customHeight="1" x14ac:dyDescent="0.25">
      <c r="A61" s="62">
        <v>3.0000000000000001E-3</v>
      </c>
      <c r="B61" s="289" t="s">
        <v>40</v>
      </c>
      <c r="C61" s="290"/>
      <c r="D61" s="72">
        <f>'Local Bud Amnd(3)-13613'!G69</f>
        <v>0</v>
      </c>
      <c r="E61" s="161">
        <v>0</v>
      </c>
      <c r="F61" s="72">
        <f>E61+'(Nov) Local Fin-13663'!F61</f>
        <v>0</v>
      </c>
      <c r="G61" s="77">
        <f t="shared" si="1"/>
        <v>0</v>
      </c>
    </row>
    <row r="62" spans="1:7" s="42" customFormat="1" ht="13.4" customHeight="1" x14ac:dyDescent="0.25">
      <c r="A62" s="62">
        <v>4.0000000000000001E-3</v>
      </c>
      <c r="B62" s="253" t="s">
        <v>35</v>
      </c>
      <c r="C62" s="254"/>
      <c r="D62" s="72">
        <f>'Local Bud Amnd(3)-13613'!G70</f>
        <v>0</v>
      </c>
      <c r="E62" s="73">
        <v>0</v>
      </c>
      <c r="F62" s="72">
        <f>E62+'(Nov) Local Fin-13663'!F62</f>
        <v>0</v>
      </c>
      <c r="G62" s="77">
        <f t="shared" si="1"/>
        <v>0</v>
      </c>
    </row>
    <row r="63" spans="1:7" ht="13.4" customHeight="1" x14ac:dyDescent="0.25">
      <c r="A63" s="245" t="s">
        <v>82</v>
      </c>
      <c r="B63" s="244"/>
      <c r="C63" s="246"/>
      <c r="D63" s="72">
        <f>SUM(D59:D62)</f>
        <v>0</v>
      </c>
      <c r="E63" s="72">
        <f>SUM(E59:E62)</f>
        <v>0</v>
      </c>
      <c r="F63" s="72">
        <f>SUM(F59:F62)</f>
        <v>0</v>
      </c>
      <c r="G63" s="77">
        <f>SUM(G59:G62)</f>
        <v>0</v>
      </c>
    </row>
    <row r="64" spans="1:7" ht="13.4" customHeight="1" x14ac:dyDescent="0.25">
      <c r="A64" s="293" t="s">
        <v>104</v>
      </c>
      <c r="B64" s="294"/>
      <c r="C64" s="295"/>
      <c r="D64" s="107">
        <f>SUM(D63,D58)</f>
        <v>0</v>
      </c>
      <c r="E64" s="107">
        <f>SUM(E63,E58)</f>
        <v>0</v>
      </c>
      <c r="F64" s="107">
        <f>SUM(F58,F63)</f>
        <v>0</v>
      </c>
      <c r="G64" s="108">
        <f>SUM(G58,G63)</f>
        <v>0</v>
      </c>
    </row>
    <row r="65" spans="1:7" ht="13.4" customHeight="1" thickBot="1" x14ac:dyDescent="0.3">
      <c r="A65" s="190" t="s">
        <v>120</v>
      </c>
      <c r="B65" s="191"/>
      <c r="C65" s="191"/>
      <c r="D65" s="109">
        <f>D25-D64</f>
        <v>0</v>
      </c>
      <c r="E65" s="109">
        <f>E25-E64</f>
        <v>0</v>
      </c>
      <c r="F65" s="109">
        <f>F25-F64</f>
        <v>0</v>
      </c>
      <c r="G65" s="109">
        <f>G25-G64</f>
        <v>0</v>
      </c>
    </row>
    <row r="66" spans="1:7" ht="13" thickTop="1" x14ac:dyDescent="0.25">
      <c r="A66" s="292" t="s">
        <v>81</v>
      </c>
      <c r="B66" s="292"/>
      <c r="C66" s="292"/>
      <c r="D66" s="292"/>
      <c r="E66" s="292"/>
      <c r="F66" s="292"/>
      <c r="G66" s="292"/>
    </row>
    <row r="67" spans="1:7" x14ac:dyDescent="0.25">
      <c r="A67" s="1"/>
      <c r="B67" s="1"/>
      <c r="C67" s="1"/>
      <c r="D67" s="1"/>
      <c r="E67" s="291"/>
      <c r="F67" s="291"/>
      <c r="G67" s="291"/>
    </row>
    <row r="68" spans="1:7" ht="13" thickBot="1" x14ac:dyDescent="0.3">
      <c r="E68" s="287"/>
      <c r="F68" s="287"/>
      <c r="G68" s="287"/>
    </row>
    <row r="69" spans="1:7" x14ac:dyDescent="0.25">
      <c r="A69" s="288" t="s">
        <v>159</v>
      </c>
      <c r="B69" s="288"/>
      <c r="C69" s="288"/>
      <c r="D69" s="1"/>
      <c r="E69" s="26" t="s">
        <v>124</v>
      </c>
      <c r="F69" s="26"/>
      <c r="G69" s="26" t="s">
        <v>125</v>
      </c>
    </row>
  </sheetData>
  <sheetProtection algorithmName="SHA-512" hashValue="bzZO6KzCkzWsrbP5chCdVlKoVY49Dk6R5vk0L1fY1xX8kiTOFh4dQf5R8brTMykWtrWQyisyNl5Ms3Mz6kDkOQ==" saltValue="Z9ZkkbbzD2hnTyhw35bTpQ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7">
    <mergeCell ref="E67:G67"/>
    <mergeCell ref="E68:G68"/>
    <mergeCell ref="A69:C69"/>
    <mergeCell ref="A66:G66"/>
    <mergeCell ref="B60:C60"/>
    <mergeCell ref="B61:C61"/>
    <mergeCell ref="B62:C62"/>
    <mergeCell ref="A63:C63"/>
    <mergeCell ref="A64:C64"/>
    <mergeCell ref="A65:C65"/>
    <mergeCell ref="B59:C59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58:C58"/>
    <mergeCell ref="B47:C47"/>
    <mergeCell ref="B36:C36"/>
    <mergeCell ref="B37:C37"/>
    <mergeCell ref="B38:C38"/>
    <mergeCell ref="B39:C39"/>
    <mergeCell ref="B40:C40"/>
    <mergeCell ref="B41:C41"/>
    <mergeCell ref="B44:C44"/>
    <mergeCell ref="B45:C45"/>
    <mergeCell ref="B46:C46"/>
    <mergeCell ref="B43:C43"/>
    <mergeCell ref="B35:C35"/>
    <mergeCell ref="B42:C42"/>
    <mergeCell ref="A23:C23"/>
    <mergeCell ref="A24:C24"/>
    <mergeCell ref="A25:C25"/>
    <mergeCell ref="B33:C33"/>
    <mergeCell ref="A27:G27"/>
    <mergeCell ref="B34:C34"/>
    <mergeCell ref="A28:A29"/>
    <mergeCell ref="B28:C29"/>
    <mergeCell ref="B30:C30"/>
    <mergeCell ref="B31:C31"/>
    <mergeCell ref="B32:C32"/>
    <mergeCell ref="B12:C13"/>
    <mergeCell ref="B14:C14"/>
    <mergeCell ref="B15:C15"/>
    <mergeCell ref="B16:C16"/>
    <mergeCell ref="B17:C17"/>
    <mergeCell ref="B22:C22"/>
    <mergeCell ref="C8:F8"/>
    <mergeCell ref="B18:C18"/>
    <mergeCell ref="B19:C19"/>
    <mergeCell ref="B20:C20"/>
    <mergeCell ref="A1:B8"/>
    <mergeCell ref="C1:F1"/>
    <mergeCell ref="C2:F2"/>
    <mergeCell ref="C3:F3"/>
    <mergeCell ref="C4:F4"/>
    <mergeCell ref="C6:F6"/>
    <mergeCell ref="C7:F7"/>
    <mergeCell ref="B21:C21"/>
    <mergeCell ref="A9:B9"/>
    <mergeCell ref="A11:G11"/>
    <mergeCell ref="A12:A13"/>
  </mergeCells>
  <printOptions horizontalCentered="1" verticalCentered="1"/>
  <pageMargins left="0.3" right="0.3" top="0.3" bottom="0.3" header="0" footer="0"/>
  <pageSetup scale="83" orientation="portrait" r:id="rId1"/>
  <headerFooter alignWithMargins="0"/>
  <ignoredErrors>
    <ignoredError sqref="G23 G58" formula="1"/>
  </ignoredErrors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2" tint="-0.249977111117893"/>
    <pageSetUpPr fitToPage="1"/>
  </sheetPr>
  <dimension ref="A1:J78"/>
  <sheetViews>
    <sheetView showGridLines="0" zoomScaleNormal="100" workbookViewId="0">
      <selection activeCell="G11" sqref="G11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18"/>
      <c r="B1" s="218"/>
      <c r="C1" s="177" t="s">
        <v>56</v>
      </c>
      <c r="D1" s="177"/>
      <c r="E1" s="177"/>
      <c r="F1" s="186"/>
      <c r="G1" s="186"/>
    </row>
    <row r="2" spans="1:8" ht="15.5" x14ac:dyDescent="0.35">
      <c r="A2" s="218"/>
      <c r="B2" s="218"/>
      <c r="C2" s="177" t="s">
        <v>54</v>
      </c>
      <c r="D2" s="177"/>
      <c r="E2" s="177"/>
      <c r="F2" s="186"/>
      <c r="G2" s="186"/>
    </row>
    <row r="3" spans="1:8" ht="10.25" customHeight="1" x14ac:dyDescent="0.3">
      <c r="A3" s="218"/>
      <c r="B3" s="218"/>
      <c r="C3" s="209"/>
      <c r="D3" s="210"/>
      <c r="E3" s="210"/>
      <c r="F3" s="186"/>
      <c r="G3" s="186"/>
    </row>
    <row r="4" spans="1:8" ht="15.5" x14ac:dyDescent="0.35">
      <c r="A4" s="218"/>
      <c r="B4" s="218"/>
      <c r="C4" s="211" t="s">
        <v>58</v>
      </c>
      <c r="D4" s="211"/>
      <c r="E4" s="211"/>
      <c r="F4" s="186"/>
      <c r="G4" s="186"/>
    </row>
    <row r="5" spans="1:8" ht="10.25" customHeight="1" x14ac:dyDescent="0.25">
      <c r="A5" s="218"/>
      <c r="B5" s="218"/>
      <c r="C5" s="1"/>
      <c r="D5" s="1"/>
      <c r="E5" s="1"/>
      <c r="F5" s="186"/>
      <c r="G5" s="186"/>
    </row>
    <row r="6" spans="1:8" ht="11" customHeight="1" x14ac:dyDescent="0.25">
      <c r="A6" s="218"/>
      <c r="B6" s="218"/>
      <c r="C6" s="186" t="s">
        <v>164</v>
      </c>
      <c r="D6" s="186"/>
      <c r="E6" s="186"/>
      <c r="F6" s="186"/>
      <c r="G6" s="186"/>
    </row>
    <row r="7" spans="1:8" ht="11" customHeight="1" x14ac:dyDescent="0.25">
      <c r="A7" s="218"/>
      <c r="B7" s="218"/>
      <c r="C7" s="186" t="s">
        <v>165</v>
      </c>
      <c r="D7" s="210"/>
      <c r="E7" s="210"/>
      <c r="F7" s="186"/>
      <c r="G7" s="186"/>
    </row>
    <row r="8" spans="1:8" ht="12" customHeight="1" x14ac:dyDescent="0.25">
      <c r="A8" s="218"/>
      <c r="B8" s="218"/>
      <c r="C8" s="1"/>
      <c r="D8" s="1"/>
      <c r="E8" s="1"/>
      <c r="F8" s="186"/>
      <c r="G8" s="186"/>
    </row>
    <row r="9" spans="1:8" ht="11.15" customHeight="1" x14ac:dyDescent="0.25">
      <c r="A9" s="224" t="s">
        <v>136</v>
      </c>
      <c r="B9" s="225"/>
      <c r="C9" s="225"/>
      <c r="D9" s="225"/>
      <c r="E9" s="225"/>
      <c r="F9" s="225"/>
      <c r="G9" s="225"/>
    </row>
    <row r="10" spans="1:8" ht="12" customHeight="1" x14ac:dyDescent="0.25">
      <c r="A10" s="225"/>
      <c r="B10" s="225"/>
      <c r="C10" s="225"/>
      <c r="D10" s="225"/>
      <c r="E10" s="225"/>
      <c r="F10" s="225"/>
      <c r="G10" s="225"/>
    </row>
    <row r="11" spans="1:8" ht="12.65" customHeight="1" x14ac:dyDescent="0.25">
      <c r="A11" s="226" t="s">
        <v>62</v>
      </c>
      <c r="B11" s="226"/>
      <c r="C11" s="160"/>
      <c r="D11" s="63" t="s">
        <v>48</v>
      </c>
      <c r="E11" s="165" t="str">
        <f>'Annl Cert. Bud-13617'!E9</f>
        <v>2018-2019</v>
      </c>
      <c r="F11" s="10" t="s">
        <v>49</v>
      </c>
      <c r="G11" s="9"/>
      <c r="H11" s="5"/>
    </row>
    <row r="12" spans="1:8" ht="12.15" customHeight="1" x14ac:dyDescent="0.25">
      <c r="A12" s="227" t="s">
        <v>105</v>
      </c>
      <c r="B12" s="217"/>
      <c r="C12" s="217"/>
      <c r="D12" s="217"/>
      <c r="E12" s="217"/>
      <c r="F12" s="217"/>
      <c r="G12" s="217"/>
    </row>
    <row r="13" spans="1:8" ht="12.15" customHeight="1" x14ac:dyDescent="0.25">
      <c r="A13" s="216" t="s">
        <v>102</v>
      </c>
      <c r="B13" s="216"/>
      <c r="C13" s="69">
        <f>'Annl Cert. Bud-13617'!C9</f>
        <v>0</v>
      </c>
      <c r="D13" s="217" t="s">
        <v>100</v>
      </c>
      <c r="E13" s="217"/>
      <c r="F13" s="217"/>
      <c r="G13" s="217"/>
      <c r="H13" s="11"/>
    </row>
    <row r="14" spans="1:8" ht="12.15" customHeight="1" x14ac:dyDescent="0.25">
      <c r="A14" s="219" t="s">
        <v>157</v>
      </c>
      <c r="B14" s="219"/>
      <c r="C14" s="219"/>
      <c r="D14" s="219"/>
      <c r="E14" s="219"/>
      <c r="F14" s="219"/>
      <c r="G14" s="219"/>
    </row>
    <row r="15" spans="1:8" ht="14" customHeight="1" x14ac:dyDescent="0.25">
      <c r="A15" s="220" t="s">
        <v>41</v>
      </c>
      <c r="B15" s="221"/>
      <c r="C15" s="221"/>
      <c r="D15" s="221"/>
      <c r="E15" s="221"/>
      <c r="F15" s="221"/>
      <c r="G15" s="221"/>
    </row>
    <row r="16" spans="1:8" ht="13.5" customHeight="1" thickBot="1" x14ac:dyDescent="0.3">
      <c r="A16" s="222" t="s">
        <v>59</v>
      </c>
      <c r="B16" s="222"/>
      <c r="C16" s="222"/>
      <c r="D16" s="222"/>
      <c r="E16" s="222"/>
      <c r="F16" s="222"/>
      <c r="G16" s="222"/>
    </row>
    <row r="17" spans="1:7" ht="13.25" customHeight="1" thickTop="1" x14ac:dyDescent="0.25">
      <c r="A17" s="296" t="s">
        <v>42</v>
      </c>
      <c r="B17" s="297"/>
      <c r="C17" s="151" t="s">
        <v>108</v>
      </c>
      <c r="D17" s="144" t="s">
        <v>43</v>
      </c>
      <c r="E17" s="144" t="s">
        <v>44</v>
      </c>
      <c r="F17" s="144" t="s">
        <v>45</v>
      </c>
      <c r="G17" s="43" t="s">
        <v>46</v>
      </c>
    </row>
    <row r="18" spans="1:7" ht="14.75" customHeight="1" thickBot="1" x14ac:dyDescent="0.3">
      <c r="A18" s="207">
        <f>D34</f>
        <v>0</v>
      </c>
      <c r="B18" s="208"/>
      <c r="C18" s="154">
        <f>D71</f>
        <v>0</v>
      </c>
      <c r="D18" s="155">
        <f>D72</f>
        <v>0</v>
      </c>
      <c r="E18" s="155">
        <f>E72</f>
        <v>0</v>
      </c>
      <c r="F18" s="155">
        <f>F72</f>
        <v>0</v>
      </c>
      <c r="G18" s="156">
        <f>G72</f>
        <v>0</v>
      </c>
    </row>
    <row r="19" spans="1:7" ht="12.9" customHeight="1" thickTop="1" x14ac:dyDescent="0.25">
      <c r="A19" s="203" t="s">
        <v>103</v>
      </c>
      <c r="B19" s="298"/>
      <c r="C19" s="298"/>
      <c r="D19" s="206"/>
      <c r="E19" s="206"/>
      <c r="F19" s="206"/>
      <c r="G19" s="206"/>
    </row>
    <row r="20" spans="1:7" ht="10.25" customHeight="1" thickBot="1" x14ac:dyDescent="0.3">
      <c r="A20" s="308"/>
      <c r="B20" s="308"/>
      <c r="C20" s="308"/>
      <c r="D20" s="102"/>
      <c r="E20" s="17"/>
      <c r="F20" s="17"/>
      <c r="G20" s="17"/>
    </row>
    <row r="21" spans="1:7" ht="13" thickTop="1" x14ac:dyDescent="0.25">
      <c r="A21" s="309" t="s">
        <v>47</v>
      </c>
      <c r="B21" s="310"/>
      <c r="C21" s="310"/>
      <c r="D21" s="310"/>
      <c r="E21" s="310"/>
      <c r="F21" s="310"/>
      <c r="G21" s="311"/>
    </row>
    <row r="22" spans="1:7" ht="25.25" customHeight="1" x14ac:dyDescent="0.25">
      <c r="A22" s="68" t="s">
        <v>61</v>
      </c>
      <c r="B22" s="312" t="s">
        <v>0</v>
      </c>
      <c r="C22" s="313"/>
      <c r="D22" s="14" t="s">
        <v>43</v>
      </c>
      <c r="E22" s="14" t="s">
        <v>44</v>
      </c>
      <c r="F22" s="14" t="s">
        <v>45</v>
      </c>
      <c r="G22" s="15" t="s">
        <v>46</v>
      </c>
    </row>
    <row r="23" spans="1:7" ht="12.15" customHeight="1" x14ac:dyDescent="0.25">
      <c r="A23" s="62">
        <v>311</v>
      </c>
      <c r="B23" s="212" t="s">
        <v>23</v>
      </c>
      <c r="C23" s="213"/>
      <c r="D23" s="76">
        <f>'Local Bud Amnd(3)-13613'!G23</f>
        <v>0</v>
      </c>
      <c r="E23" s="67">
        <v>0</v>
      </c>
      <c r="F23" s="67">
        <v>0</v>
      </c>
      <c r="G23" s="77">
        <f>D23+E23-F23</f>
        <v>0</v>
      </c>
    </row>
    <row r="24" spans="1:7" ht="12.15" customHeight="1" x14ac:dyDescent="0.25">
      <c r="A24" s="62">
        <v>334.1</v>
      </c>
      <c r="B24" s="212" t="s">
        <v>21</v>
      </c>
      <c r="C24" s="213"/>
      <c r="D24" s="76">
        <f>'Local Bud Amnd(3)-13613'!G24</f>
        <v>0</v>
      </c>
      <c r="E24" s="67">
        <v>0</v>
      </c>
      <c r="F24" s="67">
        <v>0</v>
      </c>
      <c r="G24" s="77">
        <f t="shared" ref="G24:G31" si="0">D24+E24-F24</f>
        <v>0</v>
      </c>
    </row>
    <row r="25" spans="1:7" ht="12.15" customHeight="1" x14ac:dyDescent="0.25">
      <c r="A25" s="62">
        <v>362</v>
      </c>
      <c r="B25" s="212" t="s">
        <v>24</v>
      </c>
      <c r="C25" s="213"/>
      <c r="D25" s="76">
        <f>'Local Bud Amnd(3)-13613'!G25</f>
        <v>0</v>
      </c>
      <c r="E25" s="67">
        <v>0</v>
      </c>
      <c r="F25" s="67">
        <v>0</v>
      </c>
      <c r="G25" s="77">
        <f t="shared" si="0"/>
        <v>0</v>
      </c>
    </row>
    <row r="26" spans="1:7" ht="12.15" customHeight="1" x14ac:dyDescent="0.25">
      <c r="A26" s="62">
        <v>337</v>
      </c>
      <c r="B26" s="212" t="s">
        <v>25</v>
      </c>
      <c r="C26" s="213"/>
      <c r="D26" s="76">
        <f>'Local Bud Amnd(3)-13613'!G26</f>
        <v>0</v>
      </c>
      <c r="E26" s="67">
        <v>0</v>
      </c>
      <c r="F26" s="67">
        <v>0</v>
      </c>
      <c r="G26" s="77">
        <f t="shared" si="0"/>
        <v>0</v>
      </c>
    </row>
    <row r="27" spans="1:7" ht="12.15" customHeight="1" x14ac:dyDescent="0.25">
      <c r="A27" s="62">
        <v>361</v>
      </c>
      <c r="B27" s="212" t="s">
        <v>1</v>
      </c>
      <c r="C27" s="213"/>
      <c r="D27" s="76">
        <f>'Local Bud Amnd(3)-13613'!G27</f>
        <v>0</v>
      </c>
      <c r="E27" s="67">
        <v>0</v>
      </c>
      <c r="F27" s="67">
        <v>0</v>
      </c>
      <c r="G27" s="77">
        <f t="shared" si="0"/>
        <v>0</v>
      </c>
    </row>
    <row r="28" spans="1:7" ht="12.15" customHeight="1" x14ac:dyDescent="0.25">
      <c r="A28" s="62">
        <v>364</v>
      </c>
      <c r="B28" s="212" t="s">
        <v>26</v>
      </c>
      <c r="C28" s="213"/>
      <c r="D28" s="76">
        <f>'Local Bud Amnd(3)-13613'!G28</f>
        <v>0</v>
      </c>
      <c r="E28" s="67">
        <v>0</v>
      </c>
      <c r="F28" s="67">
        <v>0</v>
      </c>
      <c r="G28" s="77">
        <f t="shared" si="0"/>
        <v>0</v>
      </c>
    </row>
    <row r="29" spans="1:7" ht="12.15" customHeight="1" x14ac:dyDescent="0.25">
      <c r="A29" s="62">
        <v>369</v>
      </c>
      <c r="B29" s="212" t="s">
        <v>129</v>
      </c>
      <c r="C29" s="213"/>
      <c r="D29" s="76">
        <f>'Local Bud Amnd(3)-13613'!G29</f>
        <v>0</v>
      </c>
      <c r="E29" s="67">
        <v>0</v>
      </c>
      <c r="F29" s="67">
        <v>0</v>
      </c>
      <c r="G29" s="77">
        <f t="shared" si="0"/>
        <v>0</v>
      </c>
    </row>
    <row r="30" spans="1:7" ht="12.15" customHeight="1" x14ac:dyDescent="0.25">
      <c r="A30" s="62">
        <v>380</v>
      </c>
      <c r="B30" s="212" t="s">
        <v>3</v>
      </c>
      <c r="C30" s="213"/>
      <c r="D30" s="76">
        <f>'Local Bud Amnd(3)-13613'!G30</f>
        <v>0</v>
      </c>
      <c r="E30" s="67">
        <v>0</v>
      </c>
      <c r="F30" s="67">
        <v>0</v>
      </c>
      <c r="G30" s="77">
        <f t="shared" si="0"/>
        <v>0</v>
      </c>
    </row>
    <row r="31" spans="1:7" ht="12.15" customHeight="1" x14ac:dyDescent="0.25">
      <c r="A31" s="62">
        <v>389</v>
      </c>
      <c r="B31" s="212" t="s">
        <v>22</v>
      </c>
      <c r="C31" s="213"/>
      <c r="D31" s="76">
        <f>'Local Bud Amnd(3)-13613'!G31</f>
        <v>0</v>
      </c>
      <c r="E31" s="67">
        <v>0</v>
      </c>
      <c r="F31" s="67">
        <v>0</v>
      </c>
      <c r="G31" s="77">
        <f t="shared" si="0"/>
        <v>0</v>
      </c>
    </row>
    <row r="32" spans="1:7" ht="12.15" customHeight="1" x14ac:dyDescent="0.25">
      <c r="A32" s="235" t="s">
        <v>4</v>
      </c>
      <c r="B32" s="236"/>
      <c r="C32" s="236"/>
      <c r="D32" s="76">
        <f>SUM(D23:D31)</f>
        <v>0</v>
      </c>
      <c r="E32" s="76">
        <f>SUM(E23:E31)</f>
        <v>0</v>
      </c>
      <c r="F32" s="76">
        <f>SUM(F23:F31)</f>
        <v>0</v>
      </c>
      <c r="G32" s="77">
        <f>SUM(G23:G31)</f>
        <v>0</v>
      </c>
    </row>
    <row r="33" spans="1:7" ht="12.15" customHeight="1" x14ac:dyDescent="0.25">
      <c r="A33" s="237" t="s">
        <v>36</v>
      </c>
      <c r="B33" s="213"/>
      <c r="C33" s="213"/>
      <c r="D33" s="76">
        <f>'Local Bud Amnd(3)-13613'!G33</f>
        <v>0</v>
      </c>
      <c r="E33" s="67">
        <v>0</v>
      </c>
      <c r="F33" s="67">
        <v>0</v>
      </c>
      <c r="G33" s="77">
        <f>D33+E33-F33</f>
        <v>0</v>
      </c>
    </row>
    <row r="34" spans="1:7" ht="12.15" customHeight="1" thickBot="1" x14ac:dyDescent="0.3">
      <c r="A34" s="214" t="s">
        <v>37</v>
      </c>
      <c r="B34" s="215"/>
      <c r="C34" s="215"/>
      <c r="D34" s="105">
        <f>'Local Bud Amnd(3)-13613'!G34</f>
        <v>0</v>
      </c>
      <c r="E34" s="95">
        <f>SUM(E32:E33)</f>
        <v>0</v>
      </c>
      <c r="F34" s="95">
        <f>SUM(F32:F33)</f>
        <v>0</v>
      </c>
      <c r="G34" s="96">
        <f>SUM(G32:G33)</f>
        <v>0</v>
      </c>
    </row>
    <row r="35" spans="1:7" ht="14.25" customHeight="1" thickTop="1" x14ac:dyDescent="0.3">
      <c r="A35" s="305" t="s">
        <v>55</v>
      </c>
      <c r="B35" s="305"/>
      <c r="C35" s="305"/>
      <c r="D35" s="305"/>
      <c r="E35" s="305"/>
      <c r="F35" s="305"/>
      <c r="G35" s="305"/>
    </row>
    <row r="36" spans="1:7" ht="12" customHeight="1" thickBot="1" x14ac:dyDescent="0.3">
      <c r="A36" s="238" t="s">
        <v>60</v>
      </c>
      <c r="B36" s="239"/>
      <c r="C36" s="239"/>
      <c r="D36" s="239"/>
      <c r="E36" s="239"/>
      <c r="F36" s="239"/>
      <c r="G36" s="239"/>
    </row>
    <row r="37" spans="1:7" s="12" customFormat="1" ht="25.25" customHeight="1" thickTop="1" x14ac:dyDescent="0.25">
      <c r="A37" s="64" t="s">
        <v>61</v>
      </c>
      <c r="B37" s="240" t="s">
        <v>38</v>
      </c>
      <c r="C37" s="241"/>
      <c r="D37" s="65" t="s">
        <v>43</v>
      </c>
      <c r="E37" s="65" t="s">
        <v>44</v>
      </c>
      <c r="F37" s="65" t="s">
        <v>45</v>
      </c>
      <c r="G37" s="66" t="s">
        <v>46</v>
      </c>
    </row>
    <row r="38" spans="1:7" ht="12.15" customHeight="1" x14ac:dyDescent="0.25">
      <c r="A38" s="62">
        <v>10</v>
      </c>
      <c r="B38" s="212" t="s">
        <v>5</v>
      </c>
      <c r="C38" s="213"/>
      <c r="D38" s="72">
        <f>'Local Bud Amnd(3)-13613'!G38</f>
        <v>0</v>
      </c>
      <c r="E38" s="13">
        <v>0</v>
      </c>
      <c r="F38" s="13">
        <v>0</v>
      </c>
      <c r="G38" s="77">
        <f>D38+E38-F38</f>
        <v>0</v>
      </c>
    </row>
    <row r="39" spans="1:7" ht="12.15" customHeight="1" x14ac:dyDescent="0.25">
      <c r="A39" s="62">
        <v>20</v>
      </c>
      <c r="B39" s="212" t="s">
        <v>121</v>
      </c>
      <c r="C39" s="213"/>
      <c r="D39" s="72">
        <f>'Local Bud Amnd(3)-13613'!G39</f>
        <v>0</v>
      </c>
      <c r="E39" s="13">
        <v>0</v>
      </c>
      <c r="F39" s="13">
        <v>0</v>
      </c>
      <c r="G39" s="77">
        <f t="shared" ref="G39:G65" si="1">D39+E39-F39</f>
        <v>0</v>
      </c>
    </row>
    <row r="40" spans="1:7" ht="12.15" customHeight="1" x14ac:dyDescent="0.25">
      <c r="A40" s="62">
        <v>30</v>
      </c>
      <c r="B40" s="212" t="s">
        <v>6</v>
      </c>
      <c r="C40" s="213"/>
      <c r="D40" s="72">
        <f>'Local Bud Amnd(3)-13613'!G40</f>
        <v>0</v>
      </c>
      <c r="E40" s="13">
        <v>0</v>
      </c>
      <c r="F40" s="13">
        <v>0</v>
      </c>
      <c r="G40" s="77">
        <f t="shared" si="1"/>
        <v>0</v>
      </c>
    </row>
    <row r="41" spans="1:7" ht="12.15" customHeight="1" x14ac:dyDescent="0.25">
      <c r="A41" s="62">
        <v>40</v>
      </c>
      <c r="B41" s="212" t="s">
        <v>7</v>
      </c>
      <c r="C41" s="213"/>
      <c r="D41" s="72">
        <f>'Local Bud Amnd(3)-13613'!G41</f>
        <v>0</v>
      </c>
      <c r="E41" s="13">
        <v>0</v>
      </c>
      <c r="F41" s="13">
        <v>0</v>
      </c>
      <c r="G41" s="77">
        <f t="shared" si="1"/>
        <v>0</v>
      </c>
    </row>
    <row r="42" spans="1:7" ht="12.15" customHeight="1" x14ac:dyDescent="0.25">
      <c r="A42" s="62">
        <v>41</v>
      </c>
      <c r="B42" s="212" t="s">
        <v>131</v>
      </c>
      <c r="C42" s="213"/>
      <c r="D42" s="72">
        <f>'Local Bud Amnd(3)-13613'!G42</f>
        <v>0</v>
      </c>
      <c r="E42" s="13">
        <v>0</v>
      </c>
      <c r="F42" s="13">
        <v>0</v>
      </c>
      <c r="G42" s="77">
        <f t="shared" si="1"/>
        <v>0</v>
      </c>
    </row>
    <row r="43" spans="1:7" ht="12.15" customHeight="1" x14ac:dyDescent="0.25">
      <c r="A43" s="62">
        <v>42</v>
      </c>
      <c r="B43" s="212" t="s">
        <v>9</v>
      </c>
      <c r="C43" s="213"/>
      <c r="D43" s="72">
        <f>'Local Bud Amnd(3)-13613'!G43</f>
        <v>0</v>
      </c>
      <c r="E43" s="13">
        <v>0</v>
      </c>
      <c r="F43" s="13">
        <v>0</v>
      </c>
      <c r="G43" s="77">
        <f t="shared" si="1"/>
        <v>0</v>
      </c>
    </row>
    <row r="44" spans="1:7" ht="12.15" customHeight="1" x14ac:dyDescent="0.25">
      <c r="A44" s="62">
        <v>43</v>
      </c>
      <c r="B44" s="212" t="s">
        <v>10</v>
      </c>
      <c r="C44" s="213"/>
      <c r="D44" s="72">
        <f>'Local Bud Amnd(3)-13613'!G44</f>
        <v>0</v>
      </c>
      <c r="E44" s="13">
        <v>0</v>
      </c>
      <c r="F44" s="13">
        <v>0</v>
      </c>
      <c r="G44" s="77">
        <f t="shared" si="1"/>
        <v>0</v>
      </c>
    </row>
    <row r="45" spans="1:7" ht="12.15" customHeight="1" x14ac:dyDescent="0.25">
      <c r="A45" s="62">
        <v>44</v>
      </c>
      <c r="B45" s="212" t="s">
        <v>11</v>
      </c>
      <c r="C45" s="213"/>
      <c r="D45" s="72">
        <f>'Local Bud Amnd(3)-13613'!G45</f>
        <v>0</v>
      </c>
      <c r="E45" s="13">
        <v>0</v>
      </c>
      <c r="F45" s="13">
        <v>0</v>
      </c>
      <c r="G45" s="77">
        <f t="shared" si="1"/>
        <v>0</v>
      </c>
    </row>
    <row r="46" spans="1:7" ht="12.15" customHeight="1" x14ac:dyDescent="0.25">
      <c r="A46" s="62">
        <v>45</v>
      </c>
      <c r="B46" s="212" t="s">
        <v>2</v>
      </c>
      <c r="C46" s="213"/>
      <c r="D46" s="72">
        <f>'Local Bud Amnd(3)-13613'!G46</f>
        <v>0</v>
      </c>
      <c r="E46" s="13">
        <v>0</v>
      </c>
      <c r="F46" s="13">
        <v>0</v>
      </c>
      <c r="G46" s="77">
        <f t="shared" si="1"/>
        <v>0</v>
      </c>
    </row>
    <row r="47" spans="1:7" ht="12.15" customHeight="1" x14ac:dyDescent="0.25">
      <c r="A47" s="62">
        <v>46</v>
      </c>
      <c r="B47" s="212" t="s">
        <v>130</v>
      </c>
      <c r="C47" s="213"/>
      <c r="D47" s="72">
        <f>'Local Bud Amnd(3)-13613'!G47</f>
        <v>0</v>
      </c>
      <c r="E47" s="13">
        <v>0</v>
      </c>
      <c r="F47" s="13">
        <v>0</v>
      </c>
      <c r="G47" s="77">
        <f t="shared" si="1"/>
        <v>0</v>
      </c>
    </row>
    <row r="48" spans="1:7" ht="12.15" customHeight="1" x14ac:dyDescent="0.25">
      <c r="A48" s="62">
        <v>47</v>
      </c>
      <c r="B48" s="212" t="s">
        <v>27</v>
      </c>
      <c r="C48" s="213"/>
      <c r="D48" s="72">
        <f>'Local Bud Amnd(3)-13613'!G48</f>
        <v>0</v>
      </c>
      <c r="E48" s="13">
        <v>0</v>
      </c>
      <c r="F48" s="13">
        <v>0</v>
      </c>
      <c r="G48" s="77">
        <f t="shared" si="1"/>
        <v>0</v>
      </c>
    </row>
    <row r="49" spans="1:10" ht="12.15" customHeight="1" x14ac:dyDescent="0.25">
      <c r="A49" s="62">
        <v>48</v>
      </c>
      <c r="B49" s="212" t="s">
        <v>28</v>
      </c>
      <c r="C49" s="213"/>
      <c r="D49" s="72">
        <f>'Local Bud Amnd(3)-13613'!G49</f>
        <v>0</v>
      </c>
      <c r="E49" s="13">
        <v>0</v>
      </c>
      <c r="F49" s="13">
        <v>0</v>
      </c>
      <c r="G49" s="77">
        <f t="shared" si="1"/>
        <v>0</v>
      </c>
    </row>
    <row r="50" spans="1:10" ht="12.15" customHeight="1" x14ac:dyDescent="0.25">
      <c r="A50" s="62">
        <v>49</v>
      </c>
      <c r="B50" s="212" t="s">
        <v>12</v>
      </c>
      <c r="C50" s="213"/>
      <c r="D50" s="72">
        <f>'Local Bud Amnd(3)-13613'!G50</f>
        <v>0</v>
      </c>
      <c r="E50" s="13">
        <v>0</v>
      </c>
      <c r="F50" s="13">
        <v>0</v>
      </c>
      <c r="G50" s="77">
        <f t="shared" si="1"/>
        <v>0</v>
      </c>
    </row>
    <row r="51" spans="1:10" ht="12.15" customHeight="1" x14ac:dyDescent="0.25">
      <c r="A51" s="62">
        <v>51</v>
      </c>
      <c r="B51" s="212" t="s">
        <v>13</v>
      </c>
      <c r="C51" s="213"/>
      <c r="D51" s="72">
        <f>'Local Bud Amnd(3)-13613'!G51</f>
        <v>0</v>
      </c>
      <c r="E51" s="13">
        <v>0</v>
      </c>
      <c r="F51" s="13">
        <v>0</v>
      </c>
      <c r="G51" s="77">
        <f t="shared" si="1"/>
        <v>0</v>
      </c>
    </row>
    <row r="52" spans="1:10" ht="12.15" customHeight="1" x14ac:dyDescent="0.25">
      <c r="A52" s="62">
        <v>52.1</v>
      </c>
      <c r="B52" s="212" t="s">
        <v>14</v>
      </c>
      <c r="C52" s="213"/>
      <c r="D52" s="72">
        <f>'Local Bud Amnd(3)-13613'!G52</f>
        <v>0</v>
      </c>
      <c r="E52" s="13">
        <v>0</v>
      </c>
      <c r="F52" s="13">
        <v>0</v>
      </c>
      <c r="G52" s="77">
        <f t="shared" si="1"/>
        <v>0</v>
      </c>
    </row>
    <row r="53" spans="1:10" ht="12.15" customHeight="1" x14ac:dyDescent="0.25">
      <c r="A53" s="62">
        <v>52.2</v>
      </c>
      <c r="B53" s="212" t="s">
        <v>15</v>
      </c>
      <c r="C53" s="213"/>
      <c r="D53" s="72">
        <f>'Local Bud Amnd(3)-13613'!G53</f>
        <v>0</v>
      </c>
      <c r="E53" s="13">
        <v>0</v>
      </c>
      <c r="F53" s="13">
        <v>0</v>
      </c>
      <c r="G53" s="77">
        <f t="shared" si="1"/>
        <v>0</v>
      </c>
    </row>
    <row r="54" spans="1:10" ht="12.15" customHeight="1" x14ac:dyDescent="0.25">
      <c r="A54" s="62">
        <v>52.3</v>
      </c>
      <c r="B54" s="212" t="s">
        <v>16</v>
      </c>
      <c r="C54" s="213"/>
      <c r="D54" s="72">
        <f>'Local Bud Amnd(3)-13613'!G54</f>
        <v>0</v>
      </c>
      <c r="E54" s="13">
        <v>0</v>
      </c>
      <c r="F54" s="13">
        <v>0</v>
      </c>
      <c r="G54" s="77">
        <f t="shared" si="1"/>
        <v>0</v>
      </c>
    </row>
    <row r="55" spans="1:10" ht="12.15" customHeight="1" x14ac:dyDescent="0.25">
      <c r="A55" s="62">
        <v>52.4</v>
      </c>
      <c r="B55" s="212" t="s">
        <v>17</v>
      </c>
      <c r="C55" s="213"/>
      <c r="D55" s="72">
        <f>'Local Bud Amnd(3)-13613'!G55</f>
        <v>0</v>
      </c>
      <c r="E55" s="13">
        <v>0</v>
      </c>
      <c r="F55" s="13">
        <v>0</v>
      </c>
      <c r="G55" s="77">
        <f t="shared" si="1"/>
        <v>0</v>
      </c>
    </row>
    <row r="56" spans="1:10" ht="12.15" customHeight="1" x14ac:dyDescent="0.25">
      <c r="A56" s="62">
        <v>52.5</v>
      </c>
      <c r="B56" s="212" t="s">
        <v>18</v>
      </c>
      <c r="C56" s="213"/>
      <c r="D56" s="72">
        <f>'Local Bud Amnd(3)-13613'!G56</f>
        <v>0</v>
      </c>
      <c r="E56" s="13">
        <v>0</v>
      </c>
      <c r="F56" s="13">
        <v>0</v>
      </c>
      <c r="G56" s="77">
        <f t="shared" si="1"/>
        <v>0</v>
      </c>
    </row>
    <row r="57" spans="1:10" ht="12.15" customHeight="1" x14ac:dyDescent="0.25">
      <c r="A57" s="62">
        <v>54</v>
      </c>
      <c r="B57" s="212" t="s">
        <v>19</v>
      </c>
      <c r="C57" s="213"/>
      <c r="D57" s="72">
        <f>'Local Bud Amnd(3)-13613'!G57</f>
        <v>0</v>
      </c>
      <c r="E57" s="13">
        <v>0</v>
      </c>
      <c r="F57" s="13">
        <v>0</v>
      </c>
      <c r="G57" s="77">
        <f t="shared" si="1"/>
        <v>0</v>
      </c>
    </row>
    <row r="58" spans="1:10" ht="12.15" customHeight="1" x14ac:dyDescent="0.25">
      <c r="A58" s="62">
        <v>55</v>
      </c>
      <c r="B58" s="212" t="s">
        <v>51</v>
      </c>
      <c r="C58" s="212"/>
      <c r="D58" s="72">
        <f>'Local Bud Amnd(3)-13613'!G58</f>
        <v>0</v>
      </c>
      <c r="E58" s="13">
        <v>0</v>
      </c>
      <c r="F58" s="13">
        <v>0</v>
      </c>
      <c r="G58" s="77">
        <f t="shared" si="1"/>
        <v>0</v>
      </c>
    </row>
    <row r="59" spans="1:10" ht="12.15" customHeight="1" x14ac:dyDescent="0.25">
      <c r="A59" s="62">
        <v>60</v>
      </c>
      <c r="B59" s="212" t="s">
        <v>20</v>
      </c>
      <c r="C59" s="213"/>
      <c r="D59" s="72">
        <f>'Local Bud Amnd(3)-13613'!G59</f>
        <v>0</v>
      </c>
      <c r="E59" s="13">
        <v>0</v>
      </c>
      <c r="F59" s="13">
        <v>0</v>
      </c>
      <c r="G59" s="77">
        <f t="shared" si="1"/>
        <v>0</v>
      </c>
    </row>
    <row r="60" spans="1:10" ht="12.15" customHeight="1" x14ac:dyDescent="0.25">
      <c r="A60" s="62">
        <v>71</v>
      </c>
      <c r="B60" s="212" t="s">
        <v>29</v>
      </c>
      <c r="C60" s="213"/>
      <c r="D60" s="72">
        <f>'Local Bud Amnd(3)-13613'!G60</f>
        <v>0</v>
      </c>
      <c r="E60" s="13">
        <v>0</v>
      </c>
      <c r="F60" s="13">
        <v>0</v>
      </c>
      <c r="G60" s="77">
        <f t="shared" si="1"/>
        <v>0</v>
      </c>
    </row>
    <row r="61" spans="1:10" ht="12.15" customHeight="1" x14ac:dyDescent="0.25">
      <c r="A61" s="62">
        <v>72</v>
      </c>
      <c r="B61" s="212" t="s">
        <v>30</v>
      </c>
      <c r="C61" s="213"/>
      <c r="D61" s="72">
        <f>'Local Bud Amnd(3)-13613'!G61</f>
        <v>0</v>
      </c>
      <c r="E61" s="13">
        <v>0</v>
      </c>
      <c r="F61" s="13">
        <v>0</v>
      </c>
      <c r="G61" s="77">
        <f t="shared" si="1"/>
        <v>0</v>
      </c>
    </row>
    <row r="62" spans="1:10" ht="12.15" customHeight="1" x14ac:dyDescent="0.25">
      <c r="A62" s="62">
        <v>81</v>
      </c>
      <c r="B62" s="253" t="s">
        <v>52</v>
      </c>
      <c r="C62" s="254"/>
      <c r="D62" s="72">
        <f>'Local Bud Amnd(3)-13613'!G62</f>
        <v>0</v>
      </c>
      <c r="E62" s="13">
        <v>0</v>
      </c>
      <c r="F62" s="13">
        <v>0</v>
      </c>
      <c r="G62" s="77">
        <f t="shared" si="1"/>
        <v>0</v>
      </c>
    </row>
    <row r="63" spans="1:10" ht="12.15" customHeight="1" x14ac:dyDescent="0.25">
      <c r="A63" s="62">
        <v>83</v>
      </c>
      <c r="B63" s="212" t="s">
        <v>53</v>
      </c>
      <c r="C63" s="212"/>
      <c r="D63" s="72">
        <f>'Local Bud Amnd(3)-13613'!G63</f>
        <v>0</v>
      </c>
      <c r="E63" s="13">
        <v>0</v>
      </c>
      <c r="F63" s="13">
        <v>0</v>
      </c>
      <c r="G63" s="77">
        <f t="shared" si="1"/>
        <v>0</v>
      </c>
    </row>
    <row r="64" spans="1:10" ht="12.15" customHeight="1" x14ac:dyDescent="0.25">
      <c r="A64" s="62">
        <v>89</v>
      </c>
      <c r="B64" s="212" t="s">
        <v>31</v>
      </c>
      <c r="C64" s="213"/>
      <c r="D64" s="72">
        <f>'Local Bud Amnd(3)-13613'!G64</f>
        <v>0</v>
      </c>
      <c r="E64" s="13">
        <v>0</v>
      </c>
      <c r="F64" s="13">
        <v>0</v>
      </c>
      <c r="G64" s="77">
        <f t="shared" si="1"/>
        <v>0</v>
      </c>
      <c r="J64" s="6"/>
    </row>
    <row r="65" spans="1:9" ht="12.15" customHeight="1" x14ac:dyDescent="0.25">
      <c r="A65" s="62">
        <v>99</v>
      </c>
      <c r="B65" s="212" t="s">
        <v>32</v>
      </c>
      <c r="C65" s="213"/>
      <c r="D65" s="72">
        <f>'Local Bud Amnd(3)-13613'!G65</f>
        <v>0</v>
      </c>
      <c r="E65" s="13">
        <v>0</v>
      </c>
      <c r="F65" s="13">
        <v>0</v>
      </c>
      <c r="G65" s="77">
        <f t="shared" si="1"/>
        <v>0</v>
      </c>
    </row>
    <row r="66" spans="1:9" ht="12.15" customHeight="1" x14ac:dyDescent="0.25">
      <c r="A66" s="242" t="s">
        <v>126</v>
      </c>
      <c r="B66" s="243"/>
      <c r="C66" s="244"/>
      <c r="D66" s="72">
        <f>SUM(D38:D65)</f>
        <v>0</v>
      </c>
      <c r="E66" s="72">
        <f>SUM(E38:E65)</f>
        <v>0</v>
      </c>
      <c r="F66" s="72">
        <f>SUM(F38:F65)</f>
        <v>0</v>
      </c>
      <c r="G66" s="77">
        <f>SUM(G38:G65)</f>
        <v>0</v>
      </c>
    </row>
    <row r="67" spans="1:9" ht="12.15" customHeight="1" x14ac:dyDescent="0.25">
      <c r="A67" s="62">
        <v>1E-3</v>
      </c>
      <c r="B67" s="212" t="s">
        <v>33</v>
      </c>
      <c r="C67" s="212"/>
      <c r="D67" s="72">
        <f>'Local Bud Amnd(3)-13613'!G67</f>
        <v>0</v>
      </c>
      <c r="E67" s="13">
        <v>0</v>
      </c>
      <c r="F67" s="72">
        <v>0</v>
      </c>
      <c r="G67" s="77">
        <f>D67+E67-F67</f>
        <v>0</v>
      </c>
      <c r="I67" s="7"/>
    </row>
    <row r="68" spans="1:9" ht="12.15" customHeight="1" x14ac:dyDescent="0.25">
      <c r="A68" s="62">
        <v>2E-3</v>
      </c>
      <c r="B68" s="212" t="s">
        <v>34</v>
      </c>
      <c r="C68" s="212"/>
      <c r="D68" s="72">
        <f>'Local Bud Amnd(3)-13613'!G68</f>
        <v>0</v>
      </c>
      <c r="E68" s="13">
        <v>0</v>
      </c>
      <c r="F68" s="13">
        <v>0</v>
      </c>
      <c r="G68" s="77">
        <f>D68+E68-F68</f>
        <v>0</v>
      </c>
    </row>
    <row r="69" spans="1:9" ht="12.15" customHeight="1" x14ac:dyDescent="0.25">
      <c r="A69" s="62">
        <v>3.0000000000000001E-3</v>
      </c>
      <c r="B69" s="170" t="s">
        <v>40</v>
      </c>
      <c r="C69" s="213"/>
      <c r="D69" s="72">
        <f>'Local Bud Amnd(3)-13613'!G69</f>
        <v>0</v>
      </c>
      <c r="E69" s="13">
        <v>0</v>
      </c>
      <c r="F69" s="72">
        <v>0</v>
      </c>
      <c r="G69" s="77">
        <f>D69+E69-F69</f>
        <v>0</v>
      </c>
    </row>
    <row r="70" spans="1:9" ht="12.15" customHeight="1" x14ac:dyDescent="0.25">
      <c r="A70" s="62">
        <v>4.0000000000000001E-3</v>
      </c>
      <c r="B70" s="212" t="s">
        <v>35</v>
      </c>
      <c r="C70" s="212"/>
      <c r="D70" s="72">
        <f>'Local Bud Amnd(3)-13613'!G70</f>
        <v>0</v>
      </c>
      <c r="E70" s="13">
        <v>0</v>
      </c>
      <c r="F70" s="13">
        <v>0</v>
      </c>
      <c r="G70" s="77">
        <f>D70+E70-F70</f>
        <v>0</v>
      </c>
    </row>
    <row r="71" spans="1:9" ht="12.15" customHeight="1" x14ac:dyDescent="0.25">
      <c r="A71" s="245" t="s">
        <v>50</v>
      </c>
      <c r="B71" s="246"/>
      <c r="C71" s="246"/>
      <c r="D71" s="72">
        <f>SUM(D67:D70)</f>
        <v>0</v>
      </c>
      <c r="E71" s="72">
        <f>SUM(E67:E70)</f>
        <v>0</v>
      </c>
      <c r="F71" s="72">
        <f>SUM(F67:F70)</f>
        <v>0</v>
      </c>
      <c r="G71" s="77">
        <f>SUM(G67:G70)</f>
        <v>0</v>
      </c>
    </row>
    <row r="72" spans="1:9" x14ac:dyDescent="0.25">
      <c r="A72" s="250" t="s">
        <v>104</v>
      </c>
      <c r="B72" s="251"/>
      <c r="C72" s="252"/>
      <c r="D72" s="97">
        <f>D66+D71</f>
        <v>0</v>
      </c>
      <c r="E72" s="97">
        <f>E66+E71</f>
        <v>0</v>
      </c>
      <c r="F72" s="89">
        <f>F66+F71</f>
        <v>0</v>
      </c>
      <c r="G72" s="106">
        <f>G66+G71</f>
        <v>0</v>
      </c>
    </row>
    <row r="73" spans="1:9" ht="15" customHeight="1" thickBot="1" x14ac:dyDescent="0.3">
      <c r="A73" s="190" t="s">
        <v>120</v>
      </c>
      <c r="B73" s="191"/>
      <c r="C73" s="191"/>
      <c r="D73" s="70">
        <f>D34-D72</f>
        <v>0</v>
      </c>
      <c r="E73" s="70">
        <f>E34-E72</f>
        <v>0</v>
      </c>
      <c r="F73" s="70">
        <f>F34-F72</f>
        <v>0</v>
      </c>
      <c r="G73" s="93">
        <f>G34-G72</f>
        <v>0</v>
      </c>
    </row>
    <row r="74" spans="1:9" ht="26.25" customHeight="1" thickTop="1" x14ac:dyDescent="0.25">
      <c r="A74" s="173" t="s">
        <v>101</v>
      </c>
      <c r="B74" s="173"/>
      <c r="C74" s="173"/>
      <c r="D74" s="173"/>
      <c r="E74" s="173"/>
      <c r="F74" s="256" t="s">
        <v>122</v>
      </c>
      <c r="G74" s="257"/>
    </row>
    <row r="75" spans="1:9" ht="15" customHeight="1" x14ac:dyDescent="0.25">
      <c r="A75" s="90"/>
      <c r="B75" s="202" t="s">
        <v>123</v>
      </c>
      <c r="C75" s="258"/>
      <c r="D75" s="258"/>
      <c r="E75" s="86"/>
      <c r="F75" s="94"/>
      <c r="G75" s="94"/>
    </row>
    <row r="76" spans="1:9" s="16" customFormat="1" ht="10.25" customHeight="1" x14ac:dyDescent="0.25">
      <c r="A76" s="260" t="s">
        <v>101</v>
      </c>
      <c r="B76" s="260"/>
      <c r="C76" s="260"/>
      <c r="D76" s="260"/>
      <c r="E76" s="260"/>
      <c r="F76" s="256" t="s">
        <v>122</v>
      </c>
      <c r="G76" s="257"/>
    </row>
    <row r="77" spans="1:9" ht="11.25" customHeight="1" x14ac:dyDescent="0.25">
      <c r="A77" s="91"/>
      <c r="B77" s="202" t="s">
        <v>155</v>
      </c>
      <c r="C77" s="258"/>
      <c r="D77" s="258"/>
      <c r="E77" s="92"/>
      <c r="F77" s="249"/>
      <c r="G77" s="249"/>
    </row>
    <row r="78" spans="1:9" x14ac:dyDescent="0.25">
      <c r="A78" s="255" t="s">
        <v>158</v>
      </c>
      <c r="B78" s="255"/>
      <c r="C78" s="255"/>
      <c r="D78" s="255"/>
      <c r="E78" s="255"/>
      <c r="F78" s="255"/>
      <c r="G78" s="255"/>
    </row>
  </sheetData>
  <sheetProtection algorithmName="SHA-512" hashValue="v8LYp+ES45YT9/C5sczjJMLfmgUBK/2yXzNJvKv81oOe06DJy16MQtLyPJ/6X0RDcl4E1+3qPDaFj1ZCKvg9cQ==" saltValue="pLXEkOPwPrV67ILFvuZk5w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"/>
  </protectedRanges>
  <mergeCells count="81">
    <mergeCell ref="A78:G78"/>
    <mergeCell ref="F76:G76"/>
    <mergeCell ref="B70:C70"/>
    <mergeCell ref="A71:C71"/>
    <mergeCell ref="A72:C72"/>
    <mergeCell ref="F74:G74"/>
    <mergeCell ref="B75:D75"/>
    <mergeCell ref="A76:E76"/>
    <mergeCell ref="B77:D77"/>
    <mergeCell ref="F77:G77"/>
    <mergeCell ref="A73:C73"/>
    <mergeCell ref="A74:E74"/>
    <mergeCell ref="B52:C52"/>
    <mergeCell ref="B53:C53"/>
    <mergeCell ref="B51:C51"/>
    <mergeCell ref="B57:C57"/>
    <mergeCell ref="B58:C58"/>
    <mergeCell ref="B69:C69"/>
    <mergeCell ref="B54:C54"/>
    <mergeCell ref="B55:C55"/>
    <mergeCell ref="B65:C65"/>
    <mergeCell ref="A66:C66"/>
    <mergeCell ref="B62:C62"/>
    <mergeCell ref="B56:C56"/>
    <mergeCell ref="B63:C63"/>
    <mergeCell ref="B64:C64"/>
    <mergeCell ref="B67:C67"/>
    <mergeCell ref="B68:C68"/>
    <mergeCell ref="B59:C59"/>
    <mergeCell ref="B60:C60"/>
    <mergeCell ref="B61:C61"/>
    <mergeCell ref="B50:C50"/>
    <mergeCell ref="B44:C44"/>
    <mergeCell ref="B45:C45"/>
    <mergeCell ref="B46:C46"/>
    <mergeCell ref="B47:C47"/>
    <mergeCell ref="B48:C48"/>
    <mergeCell ref="B49:C49"/>
    <mergeCell ref="A9:G10"/>
    <mergeCell ref="B30:C30"/>
    <mergeCell ref="B31:C31"/>
    <mergeCell ref="A15:G15"/>
    <mergeCell ref="A16:G16"/>
    <mergeCell ref="A17:B17"/>
    <mergeCell ref="A18:B18"/>
    <mergeCell ref="A19:C20"/>
    <mergeCell ref="D19:G19"/>
    <mergeCell ref="B28:C28"/>
    <mergeCell ref="A21:G21"/>
    <mergeCell ref="B22:C22"/>
    <mergeCell ref="B23:C23"/>
    <mergeCell ref="B24:C24"/>
    <mergeCell ref="B25:C25"/>
    <mergeCell ref="B26:C26"/>
    <mergeCell ref="A1:B8"/>
    <mergeCell ref="C1:E1"/>
    <mergeCell ref="F1:G8"/>
    <mergeCell ref="C2:E2"/>
    <mergeCell ref="C3:E3"/>
    <mergeCell ref="C4:E4"/>
    <mergeCell ref="C6:E6"/>
    <mergeCell ref="C7:E7"/>
    <mergeCell ref="A11:B11"/>
    <mergeCell ref="A12:G12"/>
    <mergeCell ref="A13:B13"/>
    <mergeCell ref="D13:G13"/>
    <mergeCell ref="A14:G14"/>
    <mergeCell ref="B29:C29"/>
    <mergeCell ref="B42:C42"/>
    <mergeCell ref="B43:C43"/>
    <mergeCell ref="A32:C32"/>
    <mergeCell ref="B27:C27"/>
    <mergeCell ref="A33:C33"/>
    <mergeCell ref="A34:C34"/>
    <mergeCell ref="A35:G35"/>
    <mergeCell ref="A36:G36"/>
    <mergeCell ref="B37:C37"/>
    <mergeCell ref="B38:C38"/>
    <mergeCell ref="B39:C39"/>
    <mergeCell ref="B40:C40"/>
    <mergeCell ref="B41:C41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32 G66" formula="1"/>
  </ignoredErrors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8" tint="0.59999389629810485"/>
    <pageSetUpPr fitToPage="1"/>
  </sheetPr>
  <dimension ref="A1:G69"/>
  <sheetViews>
    <sheetView showGridLines="0" showZeros="0" zoomScaleNormal="100" zoomScaleSheetLayoutView="75" workbookViewId="0">
      <selection activeCell="H10" sqref="H10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75"/>
      <c r="B1" s="275"/>
      <c r="C1" s="177" t="s">
        <v>56</v>
      </c>
      <c r="D1" s="177"/>
      <c r="E1" s="177"/>
      <c r="F1" s="177"/>
      <c r="G1" s="3"/>
    </row>
    <row r="2" spans="1:7" ht="15.5" x14ac:dyDescent="0.25">
      <c r="A2" s="275"/>
      <c r="B2" s="275"/>
      <c r="C2" s="261" t="s">
        <v>54</v>
      </c>
      <c r="D2" s="261"/>
      <c r="E2" s="261"/>
      <c r="F2" s="261"/>
      <c r="G2" s="3"/>
    </row>
    <row r="3" spans="1:7" ht="8" customHeight="1" x14ac:dyDescent="0.25">
      <c r="A3" s="275"/>
      <c r="B3" s="275"/>
      <c r="C3" s="210"/>
      <c r="D3" s="210"/>
      <c r="E3" s="210"/>
      <c r="F3" s="210"/>
      <c r="G3" s="3"/>
    </row>
    <row r="4" spans="1:7" ht="15.5" x14ac:dyDescent="0.35">
      <c r="A4" s="275"/>
      <c r="B4" s="275"/>
      <c r="C4" s="185" t="s">
        <v>169</v>
      </c>
      <c r="D4" s="185"/>
      <c r="E4" s="185"/>
      <c r="F4" s="185"/>
      <c r="G4" s="8"/>
    </row>
    <row r="5" spans="1:7" ht="8" customHeight="1" x14ac:dyDescent="0.25">
      <c r="A5" s="275"/>
      <c r="B5" s="275"/>
      <c r="C5" s="2"/>
      <c r="D5" s="2"/>
      <c r="E5" s="3"/>
      <c r="F5" s="23"/>
      <c r="G5" s="3"/>
    </row>
    <row r="6" spans="1:7" ht="10.25" customHeight="1" x14ac:dyDescent="0.25">
      <c r="A6" s="275"/>
      <c r="B6" s="275"/>
      <c r="C6" s="186" t="s">
        <v>164</v>
      </c>
      <c r="D6" s="186"/>
      <c r="E6" s="186"/>
      <c r="F6" s="186"/>
      <c r="G6" s="3"/>
    </row>
    <row r="7" spans="1:7" ht="10.25" customHeight="1" x14ac:dyDescent="0.25">
      <c r="A7" s="275"/>
      <c r="B7" s="275"/>
      <c r="C7" s="274" t="s">
        <v>165</v>
      </c>
      <c r="D7" s="274"/>
      <c r="E7" s="274"/>
      <c r="F7" s="274"/>
      <c r="G7" s="60"/>
    </row>
    <row r="8" spans="1:7" s="42" customFormat="1" ht="8" customHeight="1" x14ac:dyDescent="0.25">
      <c r="A8" s="275"/>
      <c r="B8" s="275"/>
      <c r="C8" s="276"/>
      <c r="D8" s="276"/>
      <c r="E8" s="276"/>
      <c r="F8" s="276"/>
      <c r="G8" s="59"/>
    </row>
    <row r="9" spans="1:7" s="45" customFormat="1" ht="15" customHeight="1" x14ac:dyDescent="0.25">
      <c r="A9" s="262" t="s">
        <v>98</v>
      </c>
      <c r="B9" s="262"/>
      <c r="C9" s="85">
        <f>'Annl Cert. Bud-13617'!C9</f>
        <v>0</v>
      </c>
      <c r="D9" s="56" t="s">
        <v>79</v>
      </c>
      <c r="E9" s="74" t="str">
        <f>'Annl Cert. Bud-13617'!E9</f>
        <v>2018-2019</v>
      </c>
      <c r="F9" s="55" t="s">
        <v>97</v>
      </c>
      <c r="G9" s="75" t="s">
        <v>112</v>
      </c>
    </row>
    <row r="10" spans="1:7" s="45" customFormat="1" ht="8" customHeight="1" x14ac:dyDescent="0.25">
      <c r="A10" s="58"/>
      <c r="B10" s="58"/>
      <c r="C10" s="57"/>
      <c r="D10" s="56"/>
      <c r="E10" s="54"/>
      <c r="F10" s="55"/>
      <c r="G10" s="54"/>
    </row>
    <row r="11" spans="1:7" ht="15" customHeight="1" thickBot="1" x14ac:dyDescent="0.35">
      <c r="A11" s="263" t="s">
        <v>106</v>
      </c>
      <c r="B11" s="263"/>
      <c r="C11" s="264"/>
      <c r="D11" s="264"/>
      <c r="E11" s="264"/>
      <c r="F11" s="264"/>
      <c r="G11" s="265"/>
    </row>
    <row r="12" spans="1:7" s="42" customFormat="1" ht="14" customHeight="1" thickTop="1" x14ac:dyDescent="0.25">
      <c r="A12" s="266" t="s">
        <v>61</v>
      </c>
      <c r="B12" s="268" t="s">
        <v>96</v>
      </c>
      <c r="C12" s="269"/>
      <c r="D12" s="79" t="s">
        <v>89</v>
      </c>
      <c r="E12" s="50" t="s">
        <v>88</v>
      </c>
      <c r="F12" s="50" t="s">
        <v>95</v>
      </c>
      <c r="G12" s="49" t="s">
        <v>86</v>
      </c>
    </row>
    <row r="13" spans="1:7" s="42" customFormat="1" ht="14" customHeight="1" thickBot="1" x14ac:dyDescent="0.3">
      <c r="A13" s="267"/>
      <c r="B13" s="270"/>
      <c r="C13" s="271"/>
      <c r="D13" s="80" t="s">
        <v>94</v>
      </c>
      <c r="E13" s="48" t="s">
        <v>94</v>
      </c>
      <c r="F13" s="48" t="s">
        <v>84</v>
      </c>
      <c r="G13" s="47" t="s">
        <v>93</v>
      </c>
    </row>
    <row r="14" spans="1:7" s="42" customFormat="1" ht="13.4" customHeight="1" thickTop="1" x14ac:dyDescent="0.25">
      <c r="A14" s="62">
        <v>311</v>
      </c>
      <c r="B14" s="272" t="s">
        <v>23</v>
      </c>
      <c r="C14" s="273"/>
      <c r="D14" s="76">
        <f>'Local Bud Amnd(4)-13613'!G23</f>
        <v>0</v>
      </c>
      <c r="E14" s="67">
        <v>0</v>
      </c>
      <c r="F14" s="76">
        <f>E14+'(Dec) Local Fin-13663'!F14</f>
        <v>0</v>
      </c>
      <c r="G14" s="77">
        <f>D14-F14</f>
        <v>0</v>
      </c>
    </row>
    <row r="15" spans="1:7" s="42" customFormat="1" ht="13.4" customHeight="1" x14ac:dyDescent="0.25">
      <c r="A15" s="62">
        <v>334.1</v>
      </c>
      <c r="B15" s="253" t="s">
        <v>21</v>
      </c>
      <c r="C15" s="254"/>
      <c r="D15" s="76">
        <f>'Local Bud Amnd(4)-13613'!G24</f>
        <v>0</v>
      </c>
      <c r="E15" s="67">
        <v>0</v>
      </c>
      <c r="F15" s="76">
        <f>E15+'(Dec) Local Fin-13663'!F15</f>
        <v>0</v>
      </c>
      <c r="G15" s="77">
        <f>D15-F15</f>
        <v>0</v>
      </c>
    </row>
    <row r="16" spans="1:7" s="42" customFormat="1" ht="13.4" customHeight="1" x14ac:dyDescent="0.25">
      <c r="A16" s="62">
        <v>362</v>
      </c>
      <c r="B16" s="253" t="s">
        <v>24</v>
      </c>
      <c r="C16" s="254"/>
      <c r="D16" s="76">
        <f>'Local Bud Amnd(4)-13613'!G25</f>
        <v>0</v>
      </c>
      <c r="E16" s="67">
        <v>0</v>
      </c>
      <c r="F16" s="76">
        <f>E16+'(Dec) Local Fin-13663'!F16</f>
        <v>0</v>
      </c>
      <c r="G16" s="77">
        <f t="shared" ref="G16:G24" si="0">D16-F16</f>
        <v>0</v>
      </c>
    </row>
    <row r="17" spans="1:7" s="42" customFormat="1" ht="13.4" customHeight="1" x14ac:dyDescent="0.25">
      <c r="A17" s="62">
        <v>337</v>
      </c>
      <c r="B17" s="253" t="s">
        <v>25</v>
      </c>
      <c r="C17" s="254"/>
      <c r="D17" s="76">
        <f>'Local Bud Amnd(4)-13613'!G26</f>
        <v>0</v>
      </c>
      <c r="E17" s="67">
        <v>0</v>
      </c>
      <c r="F17" s="76">
        <f>E17+'(Dec) Local Fin-13663'!F17</f>
        <v>0</v>
      </c>
      <c r="G17" s="77">
        <f t="shared" si="0"/>
        <v>0</v>
      </c>
    </row>
    <row r="18" spans="1:7" s="42" customFormat="1" ht="13.4" customHeight="1" x14ac:dyDescent="0.25">
      <c r="A18" s="62">
        <v>361</v>
      </c>
      <c r="B18" s="253" t="s">
        <v>1</v>
      </c>
      <c r="C18" s="254"/>
      <c r="D18" s="76">
        <f>'Local Bud Amnd(4)-13613'!G27</f>
        <v>0</v>
      </c>
      <c r="E18" s="67">
        <v>0</v>
      </c>
      <c r="F18" s="76">
        <f>E18+'(Dec) Local Fin-13663'!F18</f>
        <v>0</v>
      </c>
      <c r="G18" s="77">
        <f t="shared" si="0"/>
        <v>0</v>
      </c>
    </row>
    <row r="19" spans="1:7" s="42" customFormat="1" ht="13.4" customHeight="1" x14ac:dyDescent="0.25">
      <c r="A19" s="62">
        <v>364</v>
      </c>
      <c r="B19" s="253" t="s">
        <v>26</v>
      </c>
      <c r="C19" s="254"/>
      <c r="D19" s="76">
        <f>'Local Bud Amnd(4)-13613'!G28</f>
        <v>0</v>
      </c>
      <c r="E19" s="67">
        <v>0</v>
      </c>
      <c r="F19" s="76">
        <f>E19+'(Dec) Local Fin-13663'!F19</f>
        <v>0</v>
      </c>
      <c r="G19" s="77">
        <f t="shared" si="0"/>
        <v>0</v>
      </c>
    </row>
    <row r="20" spans="1:7" s="42" customFormat="1" ht="13.4" customHeight="1" x14ac:dyDescent="0.25">
      <c r="A20" s="62">
        <v>369</v>
      </c>
      <c r="B20" s="253" t="s">
        <v>129</v>
      </c>
      <c r="C20" s="254"/>
      <c r="D20" s="76">
        <f>'Local Bud Amnd(4)-13613'!G29</f>
        <v>0</v>
      </c>
      <c r="E20" s="67">
        <v>0</v>
      </c>
      <c r="F20" s="76">
        <f>E20+'(Dec) Local Fin-13663'!F20</f>
        <v>0</v>
      </c>
      <c r="G20" s="77">
        <f t="shared" si="0"/>
        <v>0</v>
      </c>
    </row>
    <row r="21" spans="1:7" s="42" customFormat="1" ht="13.4" customHeight="1" x14ac:dyDescent="0.25">
      <c r="A21" s="62">
        <v>380</v>
      </c>
      <c r="B21" s="253" t="s">
        <v>3</v>
      </c>
      <c r="C21" s="254"/>
      <c r="D21" s="76">
        <f>'Local Bud Amnd(4)-13613'!G30</f>
        <v>0</v>
      </c>
      <c r="E21" s="67">
        <v>0</v>
      </c>
      <c r="F21" s="76">
        <f>E21+'(Dec) Local Fin-13663'!F21</f>
        <v>0</v>
      </c>
      <c r="G21" s="77">
        <f t="shared" si="0"/>
        <v>0</v>
      </c>
    </row>
    <row r="22" spans="1:7" s="42" customFormat="1" ht="13.4" customHeight="1" x14ac:dyDescent="0.25">
      <c r="A22" s="62">
        <v>389</v>
      </c>
      <c r="B22" s="253" t="s">
        <v>22</v>
      </c>
      <c r="C22" s="254"/>
      <c r="D22" s="76">
        <f>'Local Bud Amnd(4)-13613'!G31</f>
        <v>0</v>
      </c>
      <c r="E22" s="67">
        <v>0</v>
      </c>
      <c r="F22" s="76">
        <f>E22+'(Dec) Local Fin-13663'!F22</f>
        <v>0</v>
      </c>
      <c r="G22" s="77">
        <f t="shared" si="0"/>
        <v>0</v>
      </c>
    </row>
    <row r="23" spans="1:7" s="42" customFormat="1" ht="13.4" customHeight="1" x14ac:dyDescent="0.25">
      <c r="A23" s="235" t="s">
        <v>4</v>
      </c>
      <c r="B23" s="277"/>
      <c r="C23" s="278"/>
      <c r="D23" s="76">
        <f>SUM(D14:D22)</f>
        <v>0</v>
      </c>
      <c r="E23" s="76">
        <f>SUM(E14:E22)</f>
        <v>0</v>
      </c>
      <c r="F23" s="76">
        <f>SUM(F14:F22)</f>
        <v>0</v>
      </c>
      <c r="G23" s="77">
        <f>SUM(G14:G22)</f>
        <v>0</v>
      </c>
    </row>
    <row r="24" spans="1:7" s="42" customFormat="1" ht="13.4" customHeight="1" x14ac:dyDescent="0.25">
      <c r="A24" s="235" t="s">
        <v>92</v>
      </c>
      <c r="B24" s="277"/>
      <c r="C24" s="278"/>
      <c r="D24" s="76">
        <f>'Local Bud Amnd(4)-13613'!G33</f>
        <v>0</v>
      </c>
      <c r="E24" s="67">
        <v>0</v>
      </c>
      <c r="F24" s="76">
        <f>E24+'(Dec) Local Fin-13663'!F24</f>
        <v>0</v>
      </c>
      <c r="G24" s="77">
        <f t="shared" si="0"/>
        <v>0</v>
      </c>
    </row>
    <row r="25" spans="1:7" s="42" customFormat="1" ht="13.4" customHeight="1" thickBot="1" x14ac:dyDescent="0.3">
      <c r="A25" s="214" t="s">
        <v>91</v>
      </c>
      <c r="B25" s="279"/>
      <c r="C25" s="280"/>
      <c r="D25" s="95">
        <f>SUM(D23:D24)</f>
        <v>0</v>
      </c>
      <c r="E25" s="95">
        <f>SUM(E23:E24)</f>
        <v>0</v>
      </c>
      <c r="F25" s="95">
        <f>SUM(F23:F24)</f>
        <v>0</v>
      </c>
      <c r="G25" s="111">
        <f>SUM(G23:G24)</f>
        <v>0</v>
      </c>
    </row>
    <row r="26" spans="1:7" s="52" customFormat="1" ht="9.9" customHeight="1" thickTop="1" x14ac:dyDescent="0.25">
      <c r="A26" s="53"/>
      <c r="B26" s="53"/>
      <c r="C26" s="53"/>
      <c r="D26" s="53"/>
      <c r="E26" s="53"/>
      <c r="F26" s="53"/>
      <c r="G26" s="53"/>
    </row>
    <row r="27" spans="1:7" s="51" customFormat="1" ht="15" customHeight="1" thickBot="1" x14ac:dyDescent="0.35">
      <c r="A27" s="263" t="s">
        <v>107</v>
      </c>
      <c r="B27" s="263"/>
      <c r="C27" s="264"/>
      <c r="D27" s="264"/>
      <c r="E27" s="264"/>
      <c r="F27" s="264"/>
      <c r="G27" s="265"/>
    </row>
    <row r="28" spans="1:7" s="42" customFormat="1" ht="14" customHeight="1" thickTop="1" x14ac:dyDescent="0.25">
      <c r="A28" s="281" t="s">
        <v>61</v>
      </c>
      <c r="B28" s="283" t="s">
        <v>90</v>
      </c>
      <c r="C28" s="284"/>
      <c r="D28" s="50" t="s">
        <v>89</v>
      </c>
      <c r="E28" s="50" t="s">
        <v>88</v>
      </c>
      <c r="F28" s="50" t="s">
        <v>87</v>
      </c>
      <c r="G28" s="49" t="s">
        <v>86</v>
      </c>
    </row>
    <row r="29" spans="1:7" s="42" customFormat="1" ht="14" customHeight="1" thickBot="1" x14ac:dyDescent="0.3">
      <c r="A29" s="282"/>
      <c r="B29" s="285"/>
      <c r="C29" s="286"/>
      <c r="D29" s="48" t="s">
        <v>85</v>
      </c>
      <c r="E29" s="48" t="s">
        <v>85</v>
      </c>
      <c r="F29" s="48" t="s">
        <v>84</v>
      </c>
      <c r="G29" s="47" t="s">
        <v>83</v>
      </c>
    </row>
    <row r="30" spans="1:7" s="42" customFormat="1" ht="13.4" customHeight="1" thickTop="1" x14ac:dyDescent="0.25">
      <c r="A30" s="62">
        <v>10</v>
      </c>
      <c r="B30" s="272" t="s">
        <v>5</v>
      </c>
      <c r="C30" s="273"/>
      <c r="D30" s="72">
        <f>'Local Bud Amnd(4)-13613'!G38</f>
        <v>0</v>
      </c>
      <c r="E30" s="137">
        <v>0</v>
      </c>
      <c r="F30" s="72">
        <f>E30+'(Dec) Local Fin-13663'!F30</f>
        <v>0</v>
      </c>
      <c r="G30" s="77">
        <f>D30-F30</f>
        <v>0</v>
      </c>
    </row>
    <row r="31" spans="1:7" s="42" customFormat="1" ht="13.4" customHeight="1" x14ac:dyDescent="0.25">
      <c r="A31" s="62">
        <v>20</v>
      </c>
      <c r="B31" s="253" t="s">
        <v>121</v>
      </c>
      <c r="C31" s="254"/>
      <c r="D31" s="72">
        <f>'Local Bud Amnd(4)-13613'!G39</f>
        <v>0</v>
      </c>
      <c r="E31" s="138">
        <v>0</v>
      </c>
      <c r="F31" s="72">
        <f>E31+'(Dec) Local Fin-13663'!F31</f>
        <v>0</v>
      </c>
      <c r="G31" s="77">
        <f>D31-F31</f>
        <v>0</v>
      </c>
    </row>
    <row r="32" spans="1:7" s="42" customFormat="1" ht="13.4" customHeight="1" x14ac:dyDescent="0.25">
      <c r="A32" s="62">
        <v>30</v>
      </c>
      <c r="B32" s="253" t="s">
        <v>6</v>
      </c>
      <c r="C32" s="254"/>
      <c r="D32" s="72">
        <f>'Local Bud Amnd(4)-13613'!G40</f>
        <v>0</v>
      </c>
      <c r="E32" s="138">
        <v>0</v>
      </c>
      <c r="F32" s="72">
        <f>E32+'(Dec) Local Fin-13663'!F32</f>
        <v>0</v>
      </c>
      <c r="G32" s="77">
        <f t="shared" ref="G32:G62" si="1">D32-F32</f>
        <v>0</v>
      </c>
    </row>
    <row r="33" spans="1:7" s="42" customFormat="1" ht="13.4" customHeight="1" x14ac:dyDescent="0.25">
      <c r="A33" s="62">
        <v>40</v>
      </c>
      <c r="B33" s="253" t="s">
        <v>7</v>
      </c>
      <c r="C33" s="254"/>
      <c r="D33" s="72">
        <f>'Local Bud Amnd(4)-13613'!G41</f>
        <v>0</v>
      </c>
      <c r="E33" s="138">
        <v>0</v>
      </c>
      <c r="F33" s="72">
        <f>E33+'(Dec) Local Fin-13663'!F33</f>
        <v>0</v>
      </c>
      <c r="G33" s="77">
        <f t="shared" si="1"/>
        <v>0</v>
      </c>
    </row>
    <row r="34" spans="1:7" s="42" customFormat="1" ht="13.4" customHeight="1" x14ac:dyDescent="0.25">
      <c r="A34" s="62">
        <v>41</v>
      </c>
      <c r="B34" s="253" t="s">
        <v>131</v>
      </c>
      <c r="C34" s="254"/>
      <c r="D34" s="72">
        <f>'Local Bud Amnd(4)-13613'!G42</f>
        <v>0</v>
      </c>
      <c r="E34" s="138">
        <v>0</v>
      </c>
      <c r="F34" s="72">
        <f>E34+'(Dec) Local Fin-13663'!F34</f>
        <v>0</v>
      </c>
      <c r="G34" s="77">
        <f t="shared" si="1"/>
        <v>0</v>
      </c>
    </row>
    <row r="35" spans="1:7" s="42" customFormat="1" ht="13.4" customHeight="1" x14ac:dyDescent="0.25">
      <c r="A35" s="62">
        <v>42</v>
      </c>
      <c r="B35" s="253" t="s">
        <v>9</v>
      </c>
      <c r="C35" s="254"/>
      <c r="D35" s="72">
        <f>'Local Bud Amnd(4)-13613'!G43</f>
        <v>0</v>
      </c>
      <c r="E35" s="138">
        <v>0</v>
      </c>
      <c r="F35" s="72">
        <f>E35+'(Dec) Local Fin-13663'!F35</f>
        <v>0</v>
      </c>
      <c r="G35" s="77">
        <f t="shared" si="1"/>
        <v>0</v>
      </c>
    </row>
    <row r="36" spans="1:7" s="42" customFormat="1" ht="13.4" customHeight="1" x14ac:dyDescent="0.25">
      <c r="A36" s="62">
        <v>43</v>
      </c>
      <c r="B36" s="253" t="s">
        <v>10</v>
      </c>
      <c r="C36" s="254"/>
      <c r="D36" s="72">
        <f>'Local Bud Amnd(4)-13613'!G44</f>
        <v>0</v>
      </c>
      <c r="E36" s="138">
        <v>0</v>
      </c>
      <c r="F36" s="72">
        <f>E36+'(Dec) Local Fin-13663'!F36</f>
        <v>0</v>
      </c>
      <c r="G36" s="77">
        <f t="shared" si="1"/>
        <v>0</v>
      </c>
    </row>
    <row r="37" spans="1:7" s="42" customFormat="1" ht="13.4" customHeight="1" x14ac:dyDescent="0.25">
      <c r="A37" s="62">
        <v>44</v>
      </c>
      <c r="B37" s="253" t="s">
        <v>11</v>
      </c>
      <c r="C37" s="254"/>
      <c r="D37" s="72">
        <f>'Local Bud Amnd(4)-13613'!G45</f>
        <v>0</v>
      </c>
      <c r="E37" s="138">
        <v>0</v>
      </c>
      <c r="F37" s="72">
        <f>E37+'(Dec) Local Fin-13663'!F37</f>
        <v>0</v>
      </c>
      <c r="G37" s="77">
        <f t="shared" si="1"/>
        <v>0</v>
      </c>
    </row>
    <row r="38" spans="1:7" s="42" customFormat="1" ht="13.4" customHeight="1" x14ac:dyDescent="0.25">
      <c r="A38" s="62">
        <v>45</v>
      </c>
      <c r="B38" s="253" t="s">
        <v>2</v>
      </c>
      <c r="C38" s="254"/>
      <c r="D38" s="72">
        <f>'Local Bud Amnd(4)-13613'!G46</f>
        <v>0</v>
      </c>
      <c r="E38" s="138">
        <v>0</v>
      </c>
      <c r="F38" s="72">
        <f>E38+'(Dec) Local Fin-13663'!F38</f>
        <v>0</v>
      </c>
      <c r="G38" s="77">
        <f t="shared" si="1"/>
        <v>0</v>
      </c>
    </row>
    <row r="39" spans="1:7" s="42" customFormat="1" ht="13.4" customHeight="1" x14ac:dyDescent="0.25">
      <c r="A39" s="62">
        <v>46</v>
      </c>
      <c r="B39" s="253" t="s">
        <v>130</v>
      </c>
      <c r="C39" s="254"/>
      <c r="D39" s="72">
        <f>'Local Bud Amnd(4)-13613'!G47</f>
        <v>0</v>
      </c>
      <c r="E39" s="138">
        <v>0</v>
      </c>
      <c r="F39" s="72">
        <f>E39+'(Dec) Local Fin-13663'!F39</f>
        <v>0</v>
      </c>
      <c r="G39" s="77">
        <f t="shared" si="1"/>
        <v>0</v>
      </c>
    </row>
    <row r="40" spans="1:7" s="42" customFormat="1" ht="13.4" customHeight="1" x14ac:dyDescent="0.25">
      <c r="A40" s="62">
        <v>47</v>
      </c>
      <c r="B40" s="253" t="s">
        <v>27</v>
      </c>
      <c r="C40" s="254"/>
      <c r="D40" s="72">
        <f>'Local Bud Amnd(4)-13613'!G48</f>
        <v>0</v>
      </c>
      <c r="E40" s="138">
        <v>0</v>
      </c>
      <c r="F40" s="72">
        <f>E40+'(Dec) Local Fin-13663'!F40</f>
        <v>0</v>
      </c>
      <c r="G40" s="77">
        <f t="shared" si="1"/>
        <v>0</v>
      </c>
    </row>
    <row r="41" spans="1:7" s="42" customFormat="1" ht="13.4" customHeight="1" x14ac:dyDescent="0.25">
      <c r="A41" s="62">
        <v>48</v>
      </c>
      <c r="B41" s="253" t="s">
        <v>28</v>
      </c>
      <c r="C41" s="254"/>
      <c r="D41" s="72">
        <f>'Local Bud Amnd(4)-13613'!G49</f>
        <v>0</v>
      </c>
      <c r="E41" s="138">
        <v>0</v>
      </c>
      <c r="F41" s="72">
        <f>E41+'(Dec) Local Fin-13663'!F41</f>
        <v>0</v>
      </c>
      <c r="G41" s="77">
        <f t="shared" si="1"/>
        <v>0</v>
      </c>
    </row>
    <row r="42" spans="1:7" s="42" customFormat="1" ht="13.4" customHeight="1" x14ac:dyDescent="0.25">
      <c r="A42" s="62">
        <v>49</v>
      </c>
      <c r="B42" s="253" t="s">
        <v>12</v>
      </c>
      <c r="C42" s="254"/>
      <c r="D42" s="72">
        <f>'Local Bud Amnd(4)-13613'!G50</f>
        <v>0</v>
      </c>
      <c r="E42" s="138">
        <v>0</v>
      </c>
      <c r="F42" s="72">
        <f>E42+'(Dec) Local Fin-13663'!F42</f>
        <v>0</v>
      </c>
      <c r="G42" s="77">
        <f t="shared" si="1"/>
        <v>0</v>
      </c>
    </row>
    <row r="43" spans="1:7" s="42" customFormat="1" ht="13.4" customHeight="1" x14ac:dyDescent="0.25">
      <c r="A43" s="62">
        <v>51</v>
      </c>
      <c r="B43" s="253" t="s">
        <v>13</v>
      </c>
      <c r="C43" s="254"/>
      <c r="D43" s="72">
        <f>'Local Bud Amnd(4)-13613'!G51</f>
        <v>0</v>
      </c>
      <c r="E43" s="138">
        <v>0</v>
      </c>
      <c r="F43" s="72">
        <f>E43+'(Dec) Local Fin-13663'!F43</f>
        <v>0</v>
      </c>
      <c r="G43" s="77">
        <f t="shared" si="1"/>
        <v>0</v>
      </c>
    </row>
    <row r="44" spans="1:7" s="42" customFormat="1" ht="13.4" customHeight="1" x14ac:dyDescent="0.25">
      <c r="A44" s="62">
        <v>52.1</v>
      </c>
      <c r="B44" s="253" t="s">
        <v>14</v>
      </c>
      <c r="C44" s="254"/>
      <c r="D44" s="72">
        <f>'Local Bud Amnd(4)-13613'!G52</f>
        <v>0</v>
      </c>
      <c r="E44" s="138">
        <v>0</v>
      </c>
      <c r="F44" s="72">
        <f>E44+'(Dec) Local Fin-13663'!F44</f>
        <v>0</v>
      </c>
      <c r="G44" s="77">
        <f t="shared" si="1"/>
        <v>0</v>
      </c>
    </row>
    <row r="45" spans="1:7" s="42" customFormat="1" ht="13.4" customHeight="1" x14ac:dyDescent="0.25">
      <c r="A45" s="62">
        <v>52.2</v>
      </c>
      <c r="B45" s="253" t="s">
        <v>15</v>
      </c>
      <c r="C45" s="254"/>
      <c r="D45" s="72">
        <f>'Local Bud Amnd(4)-13613'!G53</f>
        <v>0</v>
      </c>
      <c r="E45" s="138">
        <v>0</v>
      </c>
      <c r="F45" s="72">
        <f>E45+'(Dec) Local Fin-13663'!F45</f>
        <v>0</v>
      </c>
      <c r="G45" s="77">
        <f t="shared" si="1"/>
        <v>0</v>
      </c>
    </row>
    <row r="46" spans="1:7" s="42" customFormat="1" ht="13.4" customHeight="1" x14ac:dyDescent="0.25">
      <c r="A46" s="62">
        <v>52.3</v>
      </c>
      <c r="B46" s="253" t="s">
        <v>16</v>
      </c>
      <c r="C46" s="254"/>
      <c r="D46" s="72">
        <f>'Local Bud Amnd(4)-13613'!G54</f>
        <v>0</v>
      </c>
      <c r="E46" s="138">
        <v>0</v>
      </c>
      <c r="F46" s="72">
        <f>E46+'(Dec) Local Fin-13663'!F46</f>
        <v>0</v>
      </c>
      <c r="G46" s="77">
        <f t="shared" si="1"/>
        <v>0</v>
      </c>
    </row>
    <row r="47" spans="1:7" s="42" customFormat="1" ht="13.4" customHeight="1" x14ac:dyDescent="0.25">
      <c r="A47" s="62">
        <v>52.4</v>
      </c>
      <c r="B47" s="253" t="s">
        <v>17</v>
      </c>
      <c r="C47" s="254"/>
      <c r="D47" s="72">
        <f>'Local Bud Amnd(4)-13613'!G55</f>
        <v>0</v>
      </c>
      <c r="E47" s="138">
        <v>0</v>
      </c>
      <c r="F47" s="72">
        <f>E47+'(Dec) Local Fin-13663'!F47</f>
        <v>0</v>
      </c>
      <c r="G47" s="77">
        <f t="shared" si="1"/>
        <v>0</v>
      </c>
    </row>
    <row r="48" spans="1:7" s="42" customFormat="1" ht="13.4" customHeight="1" x14ac:dyDescent="0.25">
      <c r="A48" s="62">
        <v>52.5</v>
      </c>
      <c r="B48" s="253" t="s">
        <v>18</v>
      </c>
      <c r="C48" s="254"/>
      <c r="D48" s="72">
        <f>'Local Bud Amnd(4)-13613'!G56</f>
        <v>0</v>
      </c>
      <c r="E48" s="138">
        <v>0</v>
      </c>
      <c r="F48" s="72">
        <f>E48+'(Dec) Local Fin-13663'!F48</f>
        <v>0</v>
      </c>
      <c r="G48" s="77">
        <f t="shared" si="1"/>
        <v>0</v>
      </c>
    </row>
    <row r="49" spans="1:7" s="42" customFormat="1" ht="13.4" customHeight="1" x14ac:dyDescent="0.25">
      <c r="A49" s="62">
        <v>54</v>
      </c>
      <c r="B49" s="253" t="s">
        <v>19</v>
      </c>
      <c r="C49" s="254"/>
      <c r="D49" s="72">
        <f>'Local Bud Amnd(4)-13613'!G57</f>
        <v>0</v>
      </c>
      <c r="E49" s="138">
        <v>0</v>
      </c>
      <c r="F49" s="72">
        <f>E49+'(Dec) Local Fin-13663'!F49</f>
        <v>0</v>
      </c>
      <c r="G49" s="77">
        <f t="shared" si="1"/>
        <v>0</v>
      </c>
    </row>
    <row r="50" spans="1:7" s="42" customFormat="1" ht="13.4" customHeight="1" x14ac:dyDescent="0.25">
      <c r="A50" s="62">
        <v>55</v>
      </c>
      <c r="B50" s="253" t="s">
        <v>51</v>
      </c>
      <c r="C50" s="254"/>
      <c r="D50" s="72">
        <f>'Local Bud Amnd(4)-13613'!G58</f>
        <v>0</v>
      </c>
      <c r="E50" s="138">
        <v>0</v>
      </c>
      <c r="F50" s="72">
        <f>E50+'(Dec) Local Fin-13663'!F50</f>
        <v>0</v>
      </c>
      <c r="G50" s="77">
        <f t="shared" si="1"/>
        <v>0</v>
      </c>
    </row>
    <row r="51" spans="1:7" s="42" customFormat="1" ht="13.4" customHeight="1" x14ac:dyDescent="0.25">
      <c r="A51" s="62">
        <v>60</v>
      </c>
      <c r="B51" s="253" t="s">
        <v>20</v>
      </c>
      <c r="C51" s="254"/>
      <c r="D51" s="72">
        <f>'Local Bud Amnd(4)-13613'!G59</f>
        <v>0</v>
      </c>
      <c r="E51" s="138">
        <v>0</v>
      </c>
      <c r="F51" s="72">
        <f>E51+'(Dec) Local Fin-13663'!F51</f>
        <v>0</v>
      </c>
      <c r="G51" s="77">
        <f t="shared" si="1"/>
        <v>0</v>
      </c>
    </row>
    <row r="52" spans="1:7" s="42" customFormat="1" ht="13.4" customHeight="1" x14ac:dyDescent="0.25">
      <c r="A52" s="62">
        <v>71</v>
      </c>
      <c r="B52" s="253" t="s">
        <v>29</v>
      </c>
      <c r="C52" s="254"/>
      <c r="D52" s="72">
        <f>'Local Bud Amnd(4)-13613'!G60</f>
        <v>0</v>
      </c>
      <c r="E52" s="138">
        <v>0</v>
      </c>
      <c r="F52" s="72">
        <f>E52+'(Dec) Local Fin-13663'!F52</f>
        <v>0</v>
      </c>
      <c r="G52" s="77">
        <f t="shared" si="1"/>
        <v>0</v>
      </c>
    </row>
    <row r="53" spans="1:7" s="42" customFormat="1" ht="13.4" customHeight="1" x14ac:dyDescent="0.25">
      <c r="A53" s="62">
        <v>72</v>
      </c>
      <c r="B53" s="253" t="s">
        <v>30</v>
      </c>
      <c r="C53" s="254"/>
      <c r="D53" s="72">
        <f>'Local Bud Amnd(4)-13613'!G61</f>
        <v>0</v>
      </c>
      <c r="E53" s="138">
        <v>0</v>
      </c>
      <c r="F53" s="72">
        <f>E53+'(Dec) Local Fin-13663'!F53</f>
        <v>0</v>
      </c>
      <c r="G53" s="77">
        <f t="shared" si="1"/>
        <v>0</v>
      </c>
    </row>
    <row r="54" spans="1:7" s="42" customFormat="1" ht="13.4" customHeight="1" x14ac:dyDescent="0.25">
      <c r="A54" s="62">
        <v>81</v>
      </c>
      <c r="B54" s="253" t="s">
        <v>52</v>
      </c>
      <c r="C54" s="254"/>
      <c r="D54" s="72">
        <f>'Local Bud Amnd(4)-13613'!G62</f>
        <v>0</v>
      </c>
      <c r="E54" s="138">
        <v>0</v>
      </c>
      <c r="F54" s="72">
        <f>E54+'(Dec) Local Fin-13663'!F54</f>
        <v>0</v>
      </c>
      <c r="G54" s="77">
        <f t="shared" si="1"/>
        <v>0</v>
      </c>
    </row>
    <row r="55" spans="1:7" s="42" customFormat="1" ht="13.4" customHeight="1" x14ac:dyDescent="0.25">
      <c r="A55" s="62">
        <v>83</v>
      </c>
      <c r="B55" s="253" t="s">
        <v>53</v>
      </c>
      <c r="C55" s="254"/>
      <c r="D55" s="72">
        <f>'Local Bud Amnd(4)-13613'!G63</f>
        <v>0</v>
      </c>
      <c r="E55" s="138">
        <v>0</v>
      </c>
      <c r="F55" s="72">
        <f>E55+'(Dec) Local Fin-13663'!F55</f>
        <v>0</v>
      </c>
      <c r="G55" s="77">
        <f t="shared" si="1"/>
        <v>0</v>
      </c>
    </row>
    <row r="56" spans="1:7" s="42" customFormat="1" ht="13.4" customHeight="1" x14ac:dyDescent="0.25">
      <c r="A56" s="62">
        <v>89</v>
      </c>
      <c r="B56" s="253" t="s">
        <v>31</v>
      </c>
      <c r="C56" s="254"/>
      <c r="D56" s="72">
        <f>'Local Bud Amnd(4)-13613'!G64</f>
        <v>0</v>
      </c>
      <c r="E56" s="138">
        <v>0</v>
      </c>
      <c r="F56" s="72">
        <f>E56+'(Dec) Local Fin-13663'!F56</f>
        <v>0</v>
      </c>
      <c r="G56" s="77">
        <f t="shared" si="1"/>
        <v>0</v>
      </c>
    </row>
    <row r="57" spans="1:7" s="42" customFormat="1" ht="13.4" customHeight="1" x14ac:dyDescent="0.25">
      <c r="A57" s="62">
        <v>99</v>
      </c>
      <c r="B57" s="253" t="s">
        <v>32</v>
      </c>
      <c r="C57" s="254"/>
      <c r="D57" s="72">
        <f>'Local Bud Amnd(4)-13613'!G65</f>
        <v>0</v>
      </c>
      <c r="E57" s="139">
        <v>0</v>
      </c>
      <c r="F57" s="72">
        <f>E57+'(Dec) Local Fin-13663'!F57</f>
        <v>0</v>
      </c>
      <c r="G57" s="77">
        <f t="shared" si="1"/>
        <v>0</v>
      </c>
    </row>
    <row r="58" spans="1:7" s="42" customFormat="1" ht="13.4" customHeight="1" x14ac:dyDescent="0.25">
      <c r="A58" s="242" t="s">
        <v>126</v>
      </c>
      <c r="B58" s="243"/>
      <c r="C58" s="244"/>
      <c r="D58" s="72">
        <f>SUM(D30:D57)</f>
        <v>0</v>
      </c>
      <c r="E58" s="72">
        <f>SUM(E30:E57)</f>
        <v>0</v>
      </c>
      <c r="F58" s="72">
        <f>SUM(F30:F57)</f>
        <v>0</v>
      </c>
      <c r="G58" s="77">
        <f>SUM(G30:G57)</f>
        <v>0</v>
      </c>
    </row>
    <row r="59" spans="1:7" s="42" customFormat="1" ht="13.4" customHeight="1" x14ac:dyDescent="0.25">
      <c r="A59" s="62">
        <v>1E-3</v>
      </c>
      <c r="B59" s="253" t="s">
        <v>33</v>
      </c>
      <c r="C59" s="254"/>
      <c r="D59" s="72">
        <f>'Local Bud Amnd(4)-13613'!G67</f>
        <v>0</v>
      </c>
      <c r="E59" s="78">
        <v>0</v>
      </c>
      <c r="F59" s="72">
        <f>E59+'(Dec) Local Fin-13663'!F59</f>
        <v>0</v>
      </c>
      <c r="G59" s="77">
        <f t="shared" si="1"/>
        <v>0</v>
      </c>
    </row>
    <row r="60" spans="1:7" s="42" customFormat="1" ht="13.4" customHeight="1" x14ac:dyDescent="0.25">
      <c r="A60" s="62">
        <v>2E-3</v>
      </c>
      <c r="B60" s="253" t="s">
        <v>34</v>
      </c>
      <c r="C60" s="254"/>
      <c r="D60" s="72">
        <f>'Local Bud Amnd(4)-13613'!G68</f>
        <v>0</v>
      </c>
      <c r="E60" s="73">
        <v>0</v>
      </c>
      <c r="F60" s="72">
        <f>E60+'(Dec) Local Fin-13663'!F60</f>
        <v>0</v>
      </c>
      <c r="G60" s="77">
        <f t="shared" si="1"/>
        <v>0</v>
      </c>
    </row>
    <row r="61" spans="1:7" s="42" customFormat="1" ht="13.4" customHeight="1" x14ac:dyDescent="0.25">
      <c r="A61" s="62">
        <v>3.0000000000000001E-3</v>
      </c>
      <c r="B61" s="289" t="s">
        <v>40</v>
      </c>
      <c r="C61" s="290"/>
      <c r="D61" s="72">
        <f>'Local Bud Amnd(4)-13613'!G69</f>
        <v>0</v>
      </c>
      <c r="E61" s="78">
        <v>0</v>
      </c>
      <c r="F61" s="72">
        <f>E61+'(Dec) Local Fin-13663'!F61</f>
        <v>0</v>
      </c>
      <c r="G61" s="77">
        <f t="shared" si="1"/>
        <v>0</v>
      </c>
    </row>
    <row r="62" spans="1:7" s="42" customFormat="1" ht="13.4" customHeight="1" x14ac:dyDescent="0.25">
      <c r="A62" s="62">
        <v>4.0000000000000001E-3</v>
      </c>
      <c r="B62" s="253" t="s">
        <v>35</v>
      </c>
      <c r="C62" s="254"/>
      <c r="D62" s="72">
        <f>'Local Bud Amnd(4)-13613'!G70</f>
        <v>0</v>
      </c>
      <c r="E62" s="73">
        <v>0</v>
      </c>
      <c r="F62" s="72">
        <f>E62+'(Dec) Local Fin-13663'!F62</f>
        <v>0</v>
      </c>
      <c r="G62" s="77">
        <f t="shared" si="1"/>
        <v>0</v>
      </c>
    </row>
    <row r="63" spans="1:7" ht="13.4" customHeight="1" x14ac:dyDescent="0.25">
      <c r="A63" s="245" t="s">
        <v>82</v>
      </c>
      <c r="B63" s="244"/>
      <c r="C63" s="246"/>
      <c r="D63" s="72">
        <f>SUM(D59:D62)</f>
        <v>0</v>
      </c>
      <c r="E63" s="72">
        <f>SUM(E59:E62)</f>
        <v>0</v>
      </c>
      <c r="F63" s="72">
        <f>SUM(F59:F62)</f>
        <v>0</v>
      </c>
      <c r="G63" s="77">
        <f>SUM(G59:G62)</f>
        <v>0</v>
      </c>
    </row>
    <row r="64" spans="1:7" ht="13.4" customHeight="1" x14ac:dyDescent="0.25">
      <c r="A64" s="293" t="s">
        <v>104</v>
      </c>
      <c r="B64" s="294"/>
      <c r="C64" s="295"/>
      <c r="D64" s="107">
        <f>SUM(D63,D58)</f>
        <v>0</v>
      </c>
      <c r="E64" s="107">
        <f>SUM(E63,E58)</f>
        <v>0</v>
      </c>
      <c r="F64" s="107">
        <f>SUM(F58,F63)</f>
        <v>0</v>
      </c>
      <c r="G64" s="108">
        <f>SUM(G58,G63)</f>
        <v>0</v>
      </c>
    </row>
    <row r="65" spans="1:7" ht="13.4" customHeight="1" thickBot="1" x14ac:dyDescent="0.3">
      <c r="A65" s="190" t="s">
        <v>120</v>
      </c>
      <c r="B65" s="191"/>
      <c r="C65" s="191"/>
      <c r="D65" s="112">
        <f>D25-D64</f>
        <v>0</v>
      </c>
      <c r="E65" s="112">
        <f>E25-E64</f>
        <v>0</v>
      </c>
      <c r="F65" s="112">
        <f>F25-F64</f>
        <v>0</v>
      </c>
      <c r="G65" s="157">
        <f>G25-G64</f>
        <v>0</v>
      </c>
    </row>
    <row r="66" spans="1:7" ht="13" thickTop="1" x14ac:dyDescent="0.25">
      <c r="A66" s="292" t="s">
        <v>81</v>
      </c>
      <c r="B66" s="292"/>
      <c r="C66" s="292"/>
      <c r="D66" s="292"/>
      <c r="E66" s="292"/>
      <c r="F66" s="292"/>
      <c r="G66" s="292"/>
    </row>
    <row r="67" spans="1:7" x14ac:dyDescent="0.25">
      <c r="A67" s="1"/>
      <c r="B67" s="1"/>
      <c r="C67" s="1"/>
      <c r="D67" s="1"/>
      <c r="E67" s="291"/>
      <c r="F67" s="291"/>
      <c r="G67" s="291"/>
    </row>
    <row r="68" spans="1:7" ht="13" thickBot="1" x14ac:dyDescent="0.3">
      <c r="E68" s="287"/>
      <c r="F68" s="287"/>
      <c r="G68" s="287"/>
    </row>
    <row r="69" spans="1:7" x14ac:dyDescent="0.25">
      <c r="A69" s="288" t="s">
        <v>159</v>
      </c>
      <c r="B69" s="288"/>
      <c r="C69" s="288"/>
      <c r="D69" s="1"/>
      <c r="E69" s="26" t="s">
        <v>124</v>
      </c>
      <c r="F69" s="26"/>
      <c r="G69" s="26" t="s">
        <v>125</v>
      </c>
    </row>
  </sheetData>
  <sheetProtection algorithmName="SHA-512" hashValue="Bg6+NgJ2cdSSiO6S6qLv0UszU+QvZqObcRkcquA5HYXXxA5CEwLvClo7m8EVIX721IPVglH/PfDtAFhGzcPX6Q==" saltValue="cuKScIETD7cRyCxro8aaHg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7">
    <mergeCell ref="E67:G67"/>
    <mergeCell ref="E68:G68"/>
    <mergeCell ref="A69:C69"/>
    <mergeCell ref="A66:G66"/>
    <mergeCell ref="B60:C60"/>
    <mergeCell ref="B61:C61"/>
    <mergeCell ref="B62:C62"/>
    <mergeCell ref="A63:C63"/>
    <mergeCell ref="A64:C64"/>
    <mergeCell ref="A65:C65"/>
    <mergeCell ref="B59:C59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58:C58"/>
    <mergeCell ref="B47:C47"/>
    <mergeCell ref="B36:C36"/>
    <mergeCell ref="B37:C37"/>
    <mergeCell ref="B38:C38"/>
    <mergeCell ref="B39:C39"/>
    <mergeCell ref="B40:C40"/>
    <mergeCell ref="B41:C41"/>
    <mergeCell ref="B44:C44"/>
    <mergeCell ref="B45:C45"/>
    <mergeCell ref="B46:C46"/>
    <mergeCell ref="B43:C43"/>
    <mergeCell ref="B35:C35"/>
    <mergeCell ref="B42:C42"/>
    <mergeCell ref="A23:C23"/>
    <mergeCell ref="A24:C24"/>
    <mergeCell ref="A25:C25"/>
    <mergeCell ref="B33:C33"/>
    <mergeCell ref="A27:G27"/>
    <mergeCell ref="B34:C34"/>
    <mergeCell ref="A28:A29"/>
    <mergeCell ref="B28:C29"/>
    <mergeCell ref="B30:C30"/>
    <mergeCell ref="B31:C31"/>
    <mergeCell ref="B32:C32"/>
    <mergeCell ref="B12:C13"/>
    <mergeCell ref="B14:C14"/>
    <mergeCell ref="B15:C15"/>
    <mergeCell ref="B16:C16"/>
    <mergeCell ref="B17:C17"/>
    <mergeCell ref="B22:C22"/>
    <mergeCell ref="C8:F8"/>
    <mergeCell ref="B18:C18"/>
    <mergeCell ref="B19:C19"/>
    <mergeCell ref="B20:C20"/>
    <mergeCell ref="A1:B8"/>
    <mergeCell ref="C1:F1"/>
    <mergeCell ref="C2:F2"/>
    <mergeCell ref="C3:F3"/>
    <mergeCell ref="C4:F4"/>
    <mergeCell ref="C6:F6"/>
    <mergeCell ref="C7:F7"/>
    <mergeCell ref="B21:C21"/>
    <mergeCell ref="A9:B9"/>
    <mergeCell ref="A11:G11"/>
    <mergeCell ref="A12:A13"/>
  </mergeCells>
  <printOptions horizontalCentered="1" verticalCentered="1"/>
  <pageMargins left="0.3" right="0.3" top="0.3" bottom="0.3" header="0" footer="0"/>
  <pageSetup scale="84" orientation="portrait" r:id="rId1"/>
  <headerFooter alignWithMargins="0"/>
  <ignoredErrors>
    <ignoredError sqref="G23 G58" formula="1"/>
  </ignoredErrors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2" tint="-0.249977111117893"/>
    <pageSetUpPr fitToPage="1"/>
  </sheetPr>
  <dimension ref="A1:J78"/>
  <sheetViews>
    <sheetView showGridLines="0" zoomScaleNormal="100" workbookViewId="0">
      <selection activeCell="H12" sqref="H12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18"/>
      <c r="B1" s="218"/>
      <c r="C1" s="177" t="s">
        <v>56</v>
      </c>
      <c r="D1" s="177"/>
      <c r="E1" s="177"/>
      <c r="F1" s="186"/>
      <c r="G1" s="186"/>
    </row>
    <row r="2" spans="1:8" ht="15.5" x14ac:dyDescent="0.35">
      <c r="A2" s="218"/>
      <c r="B2" s="218"/>
      <c r="C2" s="177" t="s">
        <v>54</v>
      </c>
      <c r="D2" s="177"/>
      <c r="E2" s="177"/>
      <c r="F2" s="186"/>
      <c r="G2" s="186"/>
    </row>
    <row r="3" spans="1:8" ht="10.25" customHeight="1" x14ac:dyDescent="0.3">
      <c r="A3" s="218"/>
      <c r="B3" s="218"/>
      <c r="C3" s="209"/>
      <c r="D3" s="210"/>
      <c r="E3" s="210"/>
      <c r="F3" s="186"/>
      <c r="G3" s="186"/>
    </row>
    <row r="4" spans="1:8" ht="15.5" x14ac:dyDescent="0.35">
      <c r="A4" s="218"/>
      <c r="B4" s="218"/>
      <c r="C4" s="211" t="s">
        <v>58</v>
      </c>
      <c r="D4" s="211"/>
      <c r="E4" s="211"/>
      <c r="F4" s="186"/>
      <c r="G4" s="186"/>
    </row>
    <row r="5" spans="1:8" ht="10.25" customHeight="1" x14ac:dyDescent="0.25">
      <c r="A5" s="218"/>
      <c r="B5" s="218"/>
      <c r="C5" s="1"/>
      <c r="D5" s="1"/>
      <c r="E5" s="1"/>
      <c r="F5" s="186"/>
      <c r="G5" s="186"/>
    </row>
    <row r="6" spans="1:8" ht="11" customHeight="1" x14ac:dyDescent="0.25">
      <c r="A6" s="218"/>
      <c r="B6" s="218"/>
      <c r="C6" s="186" t="s">
        <v>164</v>
      </c>
      <c r="D6" s="186"/>
      <c r="E6" s="186"/>
      <c r="F6" s="186"/>
      <c r="G6" s="186"/>
    </row>
    <row r="7" spans="1:8" ht="11" customHeight="1" x14ac:dyDescent="0.25">
      <c r="A7" s="218"/>
      <c r="B7" s="218"/>
      <c r="C7" s="186" t="s">
        <v>165</v>
      </c>
      <c r="D7" s="210"/>
      <c r="E7" s="210"/>
      <c r="F7" s="186"/>
      <c r="G7" s="186"/>
    </row>
    <row r="8" spans="1:8" ht="12" customHeight="1" x14ac:dyDescent="0.25">
      <c r="A8" s="218"/>
      <c r="B8" s="218"/>
      <c r="C8" s="1"/>
      <c r="D8" s="1"/>
      <c r="E8" s="1"/>
      <c r="F8" s="186"/>
      <c r="G8" s="186"/>
    </row>
    <row r="9" spans="1:8" ht="11.15" customHeight="1" x14ac:dyDescent="0.25">
      <c r="A9" s="224" t="s">
        <v>136</v>
      </c>
      <c r="B9" s="225"/>
      <c r="C9" s="225"/>
      <c r="D9" s="225"/>
      <c r="E9" s="225"/>
      <c r="F9" s="225"/>
      <c r="G9" s="225"/>
    </row>
    <row r="10" spans="1:8" ht="12" customHeight="1" x14ac:dyDescent="0.25">
      <c r="A10" s="225"/>
      <c r="B10" s="225"/>
      <c r="C10" s="225"/>
      <c r="D10" s="225"/>
      <c r="E10" s="225"/>
      <c r="F10" s="225"/>
      <c r="G10" s="225"/>
    </row>
    <row r="11" spans="1:8" ht="12.65" customHeight="1" x14ac:dyDescent="0.25">
      <c r="A11" s="226" t="s">
        <v>62</v>
      </c>
      <c r="B11" s="226"/>
      <c r="C11" s="160"/>
      <c r="D11" s="63" t="s">
        <v>48</v>
      </c>
      <c r="E11" s="165" t="str">
        <f>'Annl Cert. Bud-13617'!E9</f>
        <v>2018-2019</v>
      </c>
      <c r="F11" s="10" t="s">
        <v>49</v>
      </c>
      <c r="G11" s="9"/>
      <c r="H11" s="5"/>
    </row>
    <row r="12" spans="1:8" ht="12.15" customHeight="1" x14ac:dyDescent="0.25">
      <c r="A12" s="227" t="s">
        <v>105</v>
      </c>
      <c r="B12" s="217"/>
      <c r="C12" s="217"/>
      <c r="D12" s="217"/>
      <c r="E12" s="217"/>
      <c r="F12" s="217"/>
      <c r="G12" s="217"/>
    </row>
    <row r="13" spans="1:8" ht="12.15" customHeight="1" x14ac:dyDescent="0.25">
      <c r="A13" s="216" t="s">
        <v>102</v>
      </c>
      <c r="B13" s="216"/>
      <c r="C13" s="69">
        <f>'Annl Cert. Bud-13617'!C9</f>
        <v>0</v>
      </c>
      <c r="D13" s="217" t="s">
        <v>100</v>
      </c>
      <c r="E13" s="217"/>
      <c r="F13" s="217"/>
      <c r="G13" s="217"/>
      <c r="H13" s="11"/>
    </row>
    <row r="14" spans="1:8" ht="12.15" customHeight="1" x14ac:dyDescent="0.25">
      <c r="A14" s="219" t="s">
        <v>157</v>
      </c>
      <c r="B14" s="219"/>
      <c r="C14" s="219"/>
      <c r="D14" s="219"/>
      <c r="E14" s="219"/>
      <c r="F14" s="219"/>
      <c r="G14" s="219"/>
    </row>
    <row r="15" spans="1:8" ht="14" customHeight="1" x14ac:dyDescent="0.25">
      <c r="A15" s="220" t="s">
        <v>41</v>
      </c>
      <c r="B15" s="221"/>
      <c r="C15" s="221"/>
      <c r="D15" s="221"/>
      <c r="E15" s="221"/>
      <c r="F15" s="221"/>
      <c r="G15" s="221"/>
    </row>
    <row r="16" spans="1:8" ht="13.5" customHeight="1" thickBot="1" x14ac:dyDescent="0.3">
      <c r="A16" s="222" t="s">
        <v>59</v>
      </c>
      <c r="B16" s="222"/>
      <c r="C16" s="222"/>
      <c r="D16" s="222"/>
      <c r="E16" s="222"/>
      <c r="F16" s="222"/>
      <c r="G16" s="222"/>
    </row>
    <row r="17" spans="1:7" ht="13.25" customHeight="1" thickTop="1" x14ac:dyDescent="0.25">
      <c r="A17" s="296" t="s">
        <v>42</v>
      </c>
      <c r="B17" s="297"/>
      <c r="C17" s="71" t="s">
        <v>108</v>
      </c>
      <c r="D17" s="21" t="s">
        <v>43</v>
      </c>
      <c r="E17" s="21" t="s">
        <v>44</v>
      </c>
      <c r="F17" s="21" t="s">
        <v>45</v>
      </c>
      <c r="G17" s="22" t="s">
        <v>46</v>
      </c>
    </row>
    <row r="18" spans="1:7" ht="14.75" customHeight="1" thickBot="1" x14ac:dyDescent="0.35">
      <c r="A18" s="306">
        <f>D34</f>
        <v>0</v>
      </c>
      <c r="B18" s="307"/>
      <c r="C18" s="81">
        <f>D71</f>
        <v>0</v>
      </c>
      <c r="D18" s="82">
        <f>D72</f>
        <v>0</v>
      </c>
      <c r="E18" s="82">
        <f>E72</f>
        <v>0</v>
      </c>
      <c r="F18" s="82">
        <f>F72</f>
        <v>0</v>
      </c>
      <c r="G18" s="83">
        <f>G72</f>
        <v>0</v>
      </c>
    </row>
    <row r="19" spans="1:7" ht="12.9" customHeight="1" thickTop="1" x14ac:dyDescent="0.25">
      <c r="A19" s="203" t="s">
        <v>103</v>
      </c>
      <c r="B19" s="298"/>
      <c r="C19" s="298"/>
      <c r="D19" s="206"/>
      <c r="E19" s="206"/>
      <c r="F19" s="206"/>
      <c r="G19" s="206"/>
    </row>
    <row r="20" spans="1:7" ht="10.25" customHeight="1" thickBot="1" x14ac:dyDescent="0.3">
      <c r="A20" s="308"/>
      <c r="B20" s="308"/>
      <c r="C20" s="308"/>
      <c r="D20" s="18"/>
      <c r="E20" s="17"/>
      <c r="F20" s="17"/>
      <c r="G20" s="17"/>
    </row>
    <row r="21" spans="1:7" ht="13" thickTop="1" x14ac:dyDescent="0.25">
      <c r="A21" s="309" t="s">
        <v>47</v>
      </c>
      <c r="B21" s="310"/>
      <c r="C21" s="310"/>
      <c r="D21" s="310"/>
      <c r="E21" s="310"/>
      <c r="F21" s="310"/>
      <c r="G21" s="311"/>
    </row>
    <row r="22" spans="1:7" ht="25.25" customHeight="1" x14ac:dyDescent="0.25">
      <c r="A22" s="68" t="s">
        <v>61</v>
      </c>
      <c r="B22" s="312" t="s">
        <v>0</v>
      </c>
      <c r="C22" s="313"/>
      <c r="D22" s="14" t="s">
        <v>43</v>
      </c>
      <c r="E22" s="14" t="s">
        <v>44</v>
      </c>
      <c r="F22" s="14" t="s">
        <v>45</v>
      </c>
      <c r="G22" s="15" t="s">
        <v>46</v>
      </c>
    </row>
    <row r="23" spans="1:7" ht="12.15" customHeight="1" x14ac:dyDescent="0.25">
      <c r="A23" s="62">
        <v>311</v>
      </c>
      <c r="B23" s="212" t="s">
        <v>23</v>
      </c>
      <c r="C23" s="213"/>
      <c r="D23" s="76">
        <f>'Local Bud Amnd(4)-13613'!G23</f>
        <v>0</v>
      </c>
      <c r="E23" s="67">
        <v>0</v>
      </c>
      <c r="F23" s="67">
        <v>0</v>
      </c>
      <c r="G23" s="77">
        <f>D23+E23-F23</f>
        <v>0</v>
      </c>
    </row>
    <row r="24" spans="1:7" ht="12.15" customHeight="1" x14ac:dyDescent="0.25">
      <c r="A24" s="62">
        <v>334.1</v>
      </c>
      <c r="B24" s="212" t="s">
        <v>21</v>
      </c>
      <c r="C24" s="213"/>
      <c r="D24" s="76">
        <f>'Local Bud Amnd(4)-13613'!G24</f>
        <v>0</v>
      </c>
      <c r="E24" s="67">
        <v>0</v>
      </c>
      <c r="F24" s="67">
        <v>0</v>
      </c>
      <c r="G24" s="77">
        <f t="shared" ref="G24:G31" si="0">D24+E24-F24</f>
        <v>0</v>
      </c>
    </row>
    <row r="25" spans="1:7" ht="12.15" customHeight="1" x14ac:dyDescent="0.25">
      <c r="A25" s="62">
        <v>362</v>
      </c>
      <c r="B25" s="212" t="s">
        <v>24</v>
      </c>
      <c r="C25" s="213"/>
      <c r="D25" s="76">
        <f>'Local Bud Amnd(4)-13613'!G25</f>
        <v>0</v>
      </c>
      <c r="E25" s="67">
        <v>0</v>
      </c>
      <c r="F25" s="67">
        <v>0</v>
      </c>
      <c r="G25" s="77">
        <f t="shared" si="0"/>
        <v>0</v>
      </c>
    </row>
    <row r="26" spans="1:7" ht="12.15" customHeight="1" x14ac:dyDescent="0.25">
      <c r="A26" s="62">
        <v>337</v>
      </c>
      <c r="B26" s="212" t="s">
        <v>25</v>
      </c>
      <c r="C26" s="213"/>
      <c r="D26" s="76">
        <f>'Local Bud Amnd(4)-13613'!G26</f>
        <v>0</v>
      </c>
      <c r="E26" s="67">
        <v>0</v>
      </c>
      <c r="F26" s="67">
        <v>0</v>
      </c>
      <c r="G26" s="77">
        <f t="shared" si="0"/>
        <v>0</v>
      </c>
    </row>
    <row r="27" spans="1:7" ht="12.15" customHeight="1" x14ac:dyDescent="0.25">
      <c r="A27" s="62">
        <v>361</v>
      </c>
      <c r="B27" s="212" t="s">
        <v>1</v>
      </c>
      <c r="C27" s="213"/>
      <c r="D27" s="76">
        <f>'Local Bud Amnd(4)-13613'!G27</f>
        <v>0</v>
      </c>
      <c r="E27" s="67">
        <v>0</v>
      </c>
      <c r="F27" s="67">
        <v>0</v>
      </c>
      <c r="G27" s="77">
        <f t="shared" si="0"/>
        <v>0</v>
      </c>
    </row>
    <row r="28" spans="1:7" ht="12.15" customHeight="1" x14ac:dyDescent="0.25">
      <c r="A28" s="62">
        <v>364</v>
      </c>
      <c r="B28" s="212" t="s">
        <v>26</v>
      </c>
      <c r="C28" s="213"/>
      <c r="D28" s="76">
        <f>'Local Bud Amnd(4)-13613'!G28</f>
        <v>0</v>
      </c>
      <c r="E28" s="67">
        <v>0</v>
      </c>
      <c r="F28" s="67">
        <v>0</v>
      </c>
      <c r="G28" s="77">
        <f t="shared" si="0"/>
        <v>0</v>
      </c>
    </row>
    <row r="29" spans="1:7" ht="12.15" customHeight="1" x14ac:dyDescent="0.25">
      <c r="A29" s="62">
        <v>369</v>
      </c>
      <c r="B29" s="212" t="s">
        <v>129</v>
      </c>
      <c r="C29" s="213"/>
      <c r="D29" s="76">
        <f>'Local Bud Amnd(4)-13613'!G29</f>
        <v>0</v>
      </c>
      <c r="E29" s="67">
        <v>0</v>
      </c>
      <c r="F29" s="67">
        <v>0</v>
      </c>
      <c r="G29" s="77">
        <f t="shared" si="0"/>
        <v>0</v>
      </c>
    </row>
    <row r="30" spans="1:7" ht="12.15" customHeight="1" x14ac:dyDescent="0.25">
      <c r="A30" s="62">
        <v>380</v>
      </c>
      <c r="B30" s="212" t="s">
        <v>3</v>
      </c>
      <c r="C30" s="213"/>
      <c r="D30" s="76">
        <f>'Local Bud Amnd(4)-13613'!G30</f>
        <v>0</v>
      </c>
      <c r="E30" s="67">
        <v>0</v>
      </c>
      <c r="F30" s="67">
        <v>0</v>
      </c>
      <c r="G30" s="77">
        <f t="shared" si="0"/>
        <v>0</v>
      </c>
    </row>
    <row r="31" spans="1:7" ht="12.15" customHeight="1" x14ac:dyDescent="0.25">
      <c r="A31" s="62">
        <v>389</v>
      </c>
      <c r="B31" s="212" t="s">
        <v>22</v>
      </c>
      <c r="C31" s="213"/>
      <c r="D31" s="76">
        <f>'Local Bud Amnd(4)-13613'!G31</f>
        <v>0</v>
      </c>
      <c r="E31" s="67">
        <v>0</v>
      </c>
      <c r="F31" s="67">
        <v>0</v>
      </c>
      <c r="G31" s="77">
        <f t="shared" si="0"/>
        <v>0</v>
      </c>
    </row>
    <row r="32" spans="1:7" ht="12.15" customHeight="1" x14ac:dyDescent="0.25">
      <c r="A32" s="235" t="s">
        <v>4</v>
      </c>
      <c r="B32" s="236"/>
      <c r="C32" s="236"/>
      <c r="D32" s="76">
        <f>SUM(D23:D31)</f>
        <v>0</v>
      </c>
      <c r="E32" s="76">
        <f>SUM(E23:E31)</f>
        <v>0</v>
      </c>
      <c r="F32" s="76">
        <f>SUM(F23:F31)</f>
        <v>0</v>
      </c>
      <c r="G32" s="77">
        <f>SUM(G23:G31)</f>
        <v>0</v>
      </c>
    </row>
    <row r="33" spans="1:7" ht="12.15" customHeight="1" x14ac:dyDescent="0.25">
      <c r="A33" s="237" t="s">
        <v>36</v>
      </c>
      <c r="B33" s="213"/>
      <c r="C33" s="213"/>
      <c r="D33" s="76">
        <f>'Local Bud Amnd(4)-13613'!G33</f>
        <v>0</v>
      </c>
      <c r="E33" s="67">
        <v>0</v>
      </c>
      <c r="F33" s="67">
        <v>0</v>
      </c>
      <c r="G33" s="77">
        <f>D33+E33-F33</f>
        <v>0</v>
      </c>
    </row>
    <row r="34" spans="1:7" ht="12.15" customHeight="1" thickBot="1" x14ac:dyDescent="0.3">
      <c r="A34" s="214" t="s">
        <v>37</v>
      </c>
      <c r="B34" s="215"/>
      <c r="C34" s="215"/>
      <c r="D34" s="105">
        <f>SUM(D32:D33)</f>
        <v>0</v>
      </c>
      <c r="E34" s="95">
        <f>SUM(E32:E33)</f>
        <v>0</v>
      </c>
      <c r="F34" s="95">
        <f>SUM(F32:F33)</f>
        <v>0</v>
      </c>
      <c r="G34" s="96">
        <f>SUM(G32:G33)</f>
        <v>0</v>
      </c>
    </row>
    <row r="35" spans="1:7" ht="14.25" customHeight="1" thickTop="1" x14ac:dyDescent="0.3">
      <c r="A35" s="305" t="s">
        <v>55</v>
      </c>
      <c r="B35" s="305"/>
      <c r="C35" s="305"/>
      <c r="D35" s="305"/>
      <c r="E35" s="305"/>
      <c r="F35" s="305"/>
      <c r="G35" s="305"/>
    </row>
    <row r="36" spans="1:7" ht="12" customHeight="1" thickBot="1" x14ac:dyDescent="0.3">
      <c r="A36" s="238" t="s">
        <v>60</v>
      </c>
      <c r="B36" s="239"/>
      <c r="C36" s="239"/>
      <c r="D36" s="239"/>
      <c r="E36" s="239"/>
      <c r="F36" s="239"/>
      <c r="G36" s="239"/>
    </row>
    <row r="37" spans="1:7" s="12" customFormat="1" ht="25.25" customHeight="1" thickTop="1" x14ac:dyDescent="0.25">
      <c r="A37" s="64" t="s">
        <v>61</v>
      </c>
      <c r="B37" s="240" t="s">
        <v>38</v>
      </c>
      <c r="C37" s="241"/>
      <c r="D37" s="65" t="s">
        <v>43</v>
      </c>
      <c r="E37" s="65" t="s">
        <v>44</v>
      </c>
      <c r="F37" s="65" t="s">
        <v>45</v>
      </c>
      <c r="G37" s="66" t="s">
        <v>46</v>
      </c>
    </row>
    <row r="38" spans="1:7" ht="12.15" customHeight="1" x14ac:dyDescent="0.25">
      <c r="A38" s="62">
        <v>10</v>
      </c>
      <c r="B38" s="212" t="s">
        <v>5</v>
      </c>
      <c r="C38" s="213"/>
      <c r="D38" s="72">
        <f>'Local Bud Amnd(4)-13613'!G38</f>
        <v>0</v>
      </c>
      <c r="E38" s="13">
        <v>0</v>
      </c>
      <c r="F38" s="13">
        <v>0</v>
      </c>
      <c r="G38" s="77">
        <f>D38+E38-F38</f>
        <v>0</v>
      </c>
    </row>
    <row r="39" spans="1:7" ht="12.15" customHeight="1" x14ac:dyDescent="0.25">
      <c r="A39" s="62">
        <v>20</v>
      </c>
      <c r="B39" s="212" t="s">
        <v>121</v>
      </c>
      <c r="C39" s="213"/>
      <c r="D39" s="72">
        <f>'Local Bud Amnd(4)-13613'!G39</f>
        <v>0</v>
      </c>
      <c r="E39" s="13">
        <v>0</v>
      </c>
      <c r="F39" s="13">
        <v>0</v>
      </c>
      <c r="G39" s="77">
        <f t="shared" ref="G39:G65" si="1">D39+E39-F39</f>
        <v>0</v>
      </c>
    </row>
    <row r="40" spans="1:7" ht="12.15" customHeight="1" x14ac:dyDescent="0.25">
      <c r="A40" s="62">
        <v>30</v>
      </c>
      <c r="B40" s="212" t="s">
        <v>6</v>
      </c>
      <c r="C40" s="213"/>
      <c r="D40" s="72">
        <f>'Local Bud Amnd(4)-13613'!G40</f>
        <v>0</v>
      </c>
      <c r="E40" s="13">
        <v>0</v>
      </c>
      <c r="F40" s="13">
        <v>0</v>
      </c>
      <c r="G40" s="77">
        <f t="shared" si="1"/>
        <v>0</v>
      </c>
    </row>
    <row r="41" spans="1:7" ht="12.15" customHeight="1" x14ac:dyDescent="0.25">
      <c r="A41" s="62">
        <v>40</v>
      </c>
      <c r="B41" s="212" t="s">
        <v>7</v>
      </c>
      <c r="C41" s="213"/>
      <c r="D41" s="72">
        <f>'Local Bud Amnd(4)-13613'!G41</f>
        <v>0</v>
      </c>
      <c r="E41" s="13">
        <v>0</v>
      </c>
      <c r="F41" s="13">
        <v>0</v>
      </c>
      <c r="G41" s="77">
        <f t="shared" si="1"/>
        <v>0</v>
      </c>
    </row>
    <row r="42" spans="1:7" ht="12.15" customHeight="1" x14ac:dyDescent="0.25">
      <c r="A42" s="62">
        <v>41</v>
      </c>
      <c r="B42" s="212" t="s">
        <v>131</v>
      </c>
      <c r="C42" s="213"/>
      <c r="D42" s="72">
        <f>'Local Bud Amnd(4)-13613'!G42</f>
        <v>0</v>
      </c>
      <c r="E42" s="13">
        <v>0</v>
      </c>
      <c r="F42" s="13">
        <v>0</v>
      </c>
      <c r="G42" s="77">
        <f t="shared" si="1"/>
        <v>0</v>
      </c>
    </row>
    <row r="43" spans="1:7" ht="12.15" customHeight="1" x14ac:dyDescent="0.25">
      <c r="A43" s="62">
        <v>42</v>
      </c>
      <c r="B43" s="212" t="s">
        <v>9</v>
      </c>
      <c r="C43" s="213"/>
      <c r="D43" s="72">
        <f>'Local Bud Amnd(4)-13613'!G43</f>
        <v>0</v>
      </c>
      <c r="E43" s="13">
        <v>0</v>
      </c>
      <c r="F43" s="13">
        <v>0</v>
      </c>
      <c r="G43" s="77">
        <f t="shared" si="1"/>
        <v>0</v>
      </c>
    </row>
    <row r="44" spans="1:7" ht="12.15" customHeight="1" x14ac:dyDescent="0.25">
      <c r="A44" s="62">
        <v>43</v>
      </c>
      <c r="B44" s="212" t="s">
        <v>10</v>
      </c>
      <c r="C44" s="213"/>
      <c r="D44" s="72">
        <f>'Local Bud Amnd(4)-13613'!G44</f>
        <v>0</v>
      </c>
      <c r="E44" s="13">
        <v>0</v>
      </c>
      <c r="F44" s="13">
        <v>0</v>
      </c>
      <c r="G44" s="77">
        <f t="shared" si="1"/>
        <v>0</v>
      </c>
    </row>
    <row r="45" spans="1:7" ht="12.15" customHeight="1" x14ac:dyDescent="0.25">
      <c r="A45" s="62">
        <v>44</v>
      </c>
      <c r="B45" s="212" t="s">
        <v>11</v>
      </c>
      <c r="C45" s="213"/>
      <c r="D45" s="72">
        <f>'Local Bud Amnd(4)-13613'!G45</f>
        <v>0</v>
      </c>
      <c r="E45" s="13">
        <v>0</v>
      </c>
      <c r="F45" s="13">
        <v>0</v>
      </c>
      <c r="G45" s="77">
        <f t="shared" si="1"/>
        <v>0</v>
      </c>
    </row>
    <row r="46" spans="1:7" ht="12.15" customHeight="1" x14ac:dyDescent="0.25">
      <c r="A46" s="62">
        <v>45</v>
      </c>
      <c r="B46" s="212" t="s">
        <v>2</v>
      </c>
      <c r="C46" s="213"/>
      <c r="D46" s="72">
        <f>'Local Bud Amnd(4)-13613'!G46</f>
        <v>0</v>
      </c>
      <c r="E46" s="13">
        <v>0</v>
      </c>
      <c r="F46" s="13">
        <v>0</v>
      </c>
      <c r="G46" s="77">
        <f t="shared" si="1"/>
        <v>0</v>
      </c>
    </row>
    <row r="47" spans="1:7" ht="12.15" customHeight="1" x14ac:dyDescent="0.25">
      <c r="A47" s="62">
        <v>46</v>
      </c>
      <c r="B47" s="212" t="s">
        <v>130</v>
      </c>
      <c r="C47" s="213"/>
      <c r="D47" s="72">
        <f>'Local Bud Amnd(4)-13613'!G47</f>
        <v>0</v>
      </c>
      <c r="E47" s="13">
        <v>0</v>
      </c>
      <c r="F47" s="13">
        <v>0</v>
      </c>
      <c r="G47" s="77">
        <f t="shared" si="1"/>
        <v>0</v>
      </c>
    </row>
    <row r="48" spans="1:7" ht="12.15" customHeight="1" x14ac:dyDescent="0.25">
      <c r="A48" s="62">
        <v>47</v>
      </c>
      <c r="B48" s="212" t="s">
        <v>27</v>
      </c>
      <c r="C48" s="213"/>
      <c r="D48" s="72">
        <f>'Local Bud Amnd(4)-13613'!G48</f>
        <v>0</v>
      </c>
      <c r="E48" s="13">
        <v>0</v>
      </c>
      <c r="F48" s="13">
        <v>0</v>
      </c>
      <c r="G48" s="77">
        <f t="shared" si="1"/>
        <v>0</v>
      </c>
    </row>
    <row r="49" spans="1:10" ht="12.15" customHeight="1" x14ac:dyDescent="0.25">
      <c r="A49" s="62">
        <v>48</v>
      </c>
      <c r="B49" s="212" t="s">
        <v>28</v>
      </c>
      <c r="C49" s="213"/>
      <c r="D49" s="72">
        <f>'Local Bud Amnd(4)-13613'!G49</f>
        <v>0</v>
      </c>
      <c r="E49" s="13">
        <v>0</v>
      </c>
      <c r="F49" s="13">
        <v>0</v>
      </c>
      <c r="G49" s="77">
        <f t="shared" si="1"/>
        <v>0</v>
      </c>
    </row>
    <row r="50" spans="1:10" ht="12.15" customHeight="1" x14ac:dyDescent="0.25">
      <c r="A50" s="62">
        <v>49</v>
      </c>
      <c r="B50" s="212" t="s">
        <v>12</v>
      </c>
      <c r="C50" s="213"/>
      <c r="D50" s="72">
        <f>'Local Bud Amnd(4)-13613'!G50</f>
        <v>0</v>
      </c>
      <c r="E50" s="13">
        <v>0</v>
      </c>
      <c r="F50" s="13">
        <v>0</v>
      </c>
      <c r="G50" s="77">
        <f t="shared" si="1"/>
        <v>0</v>
      </c>
    </row>
    <row r="51" spans="1:10" ht="12.15" customHeight="1" x14ac:dyDescent="0.25">
      <c r="A51" s="62">
        <v>51</v>
      </c>
      <c r="B51" s="212" t="s">
        <v>13</v>
      </c>
      <c r="C51" s="213"/>
      <c r="D51" s="72">
        <f>'Local Bud Amnd(4)-13613'!G51</f>
        <v>0</v>
      </c>
      <c r="E51" s="13">
        <v>0</v>
      </c>
      <c r="F51" s="13">
        <v>0</v>
      </c>
      <c r="G51" s="77">
        <f t="shared" si="1"/>
        <v>0</v>
      </c>
    </row>
    <row r="52" spans="1:10" ht="12.15" customHeight="1" x14ac:dyDescent="0.25">
      <c r="A52" s="62">
        <v>52.1</v>
      </c>
      <c r="B52" s="212" t="s">
        <v>14</v>
      </c>
      <c r="C52" s="213"/>
      <c r="D52" s="72">
        <f>'Local Bud Amnd(4)-13613'!G52</f>
        <v>0</v>
      </c>
      <c r="E52" s="13">
        <v>0</v>
      </c>
      <c r="F52" s="13">
        <v>0</v>
      </c>
      <c r="G52" s="77">
        <f t="shared" si="1"/>
        <v>0</v>
      </c>
    </row>
    <row r="53" spans="1:10" ht="12.15" customHeight="1" x14ac:dyDescent="0.25">
      <c r="A53" s="62">
        <v>52.2</v>
      </c>
      <c r="B53" s="212" t="s">
        <v>15</v>
      </c>
      <c r="C53" s="213"/>
      <c r="D53" s="72">
        <f>'Local Bud Amnd(4)-13613'!G53</f>
        <v>0</v>
      </c>
      <c r="E53" s="13">
        <v>0</v>
      </c>
      <c r="F53" s="13">
        <v>0</v>
      </c>
      <c r="G53" s="77">
        <f t="shared" si="1"/>
        <v>0</v>
      </c>
    </row>
    <row r="54" spans="1:10" ht="12.15" customHeight="1" x14ac:dyDescent="0.25">
      <c r="A54" s="62">
        <v>52.3</v>
      </c>
      <c r="B54" s="212" t="s">
        <v>16</v>
      </c>
      <c r="C54" s="213"/>
      <c r="D54" s="72">
        <f>'Local Bud Amnd(4)-13613'!G54</f>
        <v>0</v>
      </c>
      <c r="E54" s="13">
        <v>0</v>
      </c>
      <c r="F54" s="13">
        <v>0</v>
      </c>
      <c r="G54" s="77">
        <f t="shared" si="1"/>
        <v>0</v>
      </c>
    </row>
    <row r="55" spans="1:10" ht="12.15" customHeight="1" x14ac:dyDescent="0.25">
      <c r="A55" s="62">
        <v>52.4</v>
      </c>
      <c r="B55" s="212" t="s">
        <v>17</v>
      </c>
      <c r="C55" s="213"/>
      <c r="D55" s="72">
        <f>'Local Bud Amnd(4)-13613'!G55</f>
        <v>0</v>
      </c>
      <c r="E55" s="13">
        <v>0</v>
      </c>
      <c r="F55" s="13">
        <v>0</v>
      </c>
      <c r="G55" s="77">
        <f t="shared" si="1"/>
        <v>0</v>
      </c>
    </row>
    <row r="56" spans="1:10" ht="12.15" customHeight="1" x14ac:dyDescent="0.25">
      <c r="A56" s="62">
        <v>52.5</v>
      </c>
      <c r="B56" s="212" t="s">
        <v>18</v>
      </c>
      <c r="C56" s="213"/>
      <c r="D56" s="72">
        <f>'Local Bud Amnd(4)-13613'!G56</f>
        <v>0</v>
      </c>
      <c r="E56" s="13">
        <v>0</v>
      </c>
      <c r="F56" s="13">
        <v>0</v>
      </c>
      <c r="G56" s="77">
        <f t="shared" si="1"/>
        <v>0</v>
      </c>
    </row>
    <row r="57" spans="1:10" ht="12.15" customHeight="1" x14ac:dyDescent="0.25">
      <c r="A57" s="62">
        <v>54</v>
      </c>
      <c r="B57" s="212" t="s">
        <v>19</v>
      </c>
      <c r="C57" s="213"/>
      <c r="D57" s="72">
        <f>'Local Bud Amnd(4)-13613'!G57</f>
        <v>0</v>
      </c>
      <c r="E57" s="13">
        <v>0</v>
      </c>
      <c r="F57" s="13">
        <v>0</v>
      </c>
      <c r="G57" s="77">
        <f t="shared" si="1"/>
        <v>0</v>
      </c>
    </row>
    <row r="58" spans="1:10" ht="12.15" customHeight="1" x14ac:dyDescent="0.25">
      <c r="A58" s="62">
        <v>55</v>
      </c>
      <c r="B58" s="212" t="s">
        <v>51</v>
      </c>
      <c r="C58" s="212"/>
      <c r="D58" s="72">
        <f>'Local Bud Amnd(4)-13613'!G58</f>
        <v>0</v>
      </c>
      <c r="E58" s="13">
        <v>0</v>
      </c>
      <c r="F58" s="13">
        <v>0</v>
      </c>
      <c r="G58" s="77">
        <f t="shared" si="1"/>
        <v>0</v>
      </c>
    </row>
    <row r="59" spans="1:10" ht="12.15" customHeight="1" x14ac:dyDescent="0.25">
      <c r="A59" s="62">
        <v>60</v>
      </c>
      <c r="B59" s="212" t="s">
        <v>20</v>
      </c>
      <c r="C59" s="213"/>
      <c r="D59" s="72">
        <f>'Local Bud Amnd(4)-13613'!G59</f>
        <v>0</v>
      </c>
      <c r="E59" s="13">
        <v>0</v>
      </c>
      <c r="F59" s="13">
        <v>0</v>
      </c>
      <c r="G59" s="77">
        <f t="shared" si="1"/>
        <v>0</v>
      </c>
    </row>
    <row r="60" spans="1:10" ht="12.15" customHeight="1" x14ac:dyDescent="0.25">
      <c r="A60" s="62">
        <v>71</v>
      </c>
      <c r="B60" s="212" t="s">
        <v>29</v>
      </c>
      <c r="C60" s="213"/>
      <c r="D60" s="72">
        <f>'Local Bud Amnd(4)-13613'!G60</f>
        <v>0</v>
      </c>
      <c r="E60" s="13">
        <v>0</v>
      </c>
      <c r="F60" s="13">
        <v>0</v>
      </c>
      <c r="G60" s="77">
        <f t="shared" si="1"/>
        <v>0</v>
      </c>
    </row>
    <row r="61" spans="1:10" ht="12.15" customHeight="1" x14ac:dyDescent="0.25">
      <c r="A61" s="62">
        <v>72</v>
      </c>
      <c r="B61" s="212" t="s">
        <v>30</v>
      </c>
      <c r="C61" s="213"/>
      <c r="D61" s="72">
        <f>'Local Bud Amnd(4)-13613'!G61</f>
        <v>0</v>
      </c>
      <c r="E61" s="13">
        <v>0</v>
      </c>
      <c r="F61" s="13">
        <v>0</v>
      </c>
      <c r="G61" s="77">
        <f t="shared" si="1"/>
        <v>0</v>
      </c>
    </row>
    <row r="62" spans="1:10" ht="12.15" customHeight="1" x14ac:dyDescent="0.25">
      <c r="A62" s="62">
        <v>81</v>
      </c>
      <c r="B62" s="253" t="s">
        <v>52</v>
      </c>
      <c r="C62" s="254"/>
      <c r="D62" s="72">
        <f>'Local Bud Amnd(4)-13613'!G62</f>
        <v>0</v>
      </c>
      <c r="E62" s="13">
        <v>0</v>
      </c>
      <c r="F62" s="13">
        <v>0</v>
      </c>
      <c r="G62" s="77">
        <f t="shared" si="1"/>
        <v>0</v>
      </c>
    </row>
    <row r="63" spans="1:10" ht="12.15" customHeight="1" x14ac:dyDescent="0.25">
      <c r="A63" s="62">
        <v>83</v>
      </c>
      <c r="B63" s="212" t="s">
        <v>53</v>
      </c>
      <c r="C63" s="212"/>
      <c r="D63" s="72">
        <f>'Local Bud Amnd(4)-13613'!G63</f>
        <v>0</v>
      </c>
      <c r="E63" s="13">
        <v>0</v>
      </c>
      <c r="F63" s="13">
        <v>0</v>
      </c>
      <c r="G63" s="77">
        <f t="shared" si="1"/>
        <v>0</v>
      </c>
    </row>
    <row r="64" spans="1:10" ht="12.15" customHeight="1" x14ac:dyDescent="0.25">
      <c r="A64" s="62">
        <v>89</v>
      </c>
      <c r="B64" s="212" t="s">
        <v>31</v>
      </c>
      <c r="C64" s="213"/>
      <c r="D64" s="72">
        <f>'Local Bud Amnd(4)-13613'!G64</f>
        <v>0</v>
      </c>
      <c r="E64" s="13">
        <v>0</v>
      </c>
      <c r="F64" s="13">
        <v>0</v>
      </c>
      <c r="G64" s="77">
        <f t="shared" si="1"/>
        <v>0</v>
      </c>
      <c r="J64" s="6"/>
    </row>
    <row r="65" spans="1:9" ht="12.15" customHeight="1" x14ac:dyDescent="0.25">
      <c r="A65" s="62">
        <v>99</v>
      </c>
      <c r="B65" s="212" t="s">
        <v>32</v>
      </c>
      <c r="C65" s="213"/>
      <c r="D65" s="72">
        <f>'Local Bud Amnd(4)-13613'!G65</f>
        <v>0</v>
      </c>
      <c r="E65" s="13">
        <v>0</v>
      </c>
      <c r="F65" s="13">
        <v>0</v>
      </c>
      <c r="G65" s="77">
        <f t="shared" si="1"/>
        <v>0</v>
      </c>
    </row>
    <row r="66" spans="1:9" ht="12.15" customHeight="1" x14ac:dyDescent="0.25">
      <c r="A66" s="242" t="s">
        <v>126</v>
      </c>
      <c r="B66" s="243"/>
      <c r="C66" s="244"/>
      <c r="D66" s="72">
        <f>SUM(D38:D65)</f>
        <v>0</v>
      </c>
      <c r="E66" s="72">
        <f>SUM(E38:E65)</f>
        <v>0</v>
      </c>
      <c r="F66" s="72">
        <f>SUM(F38:F65)</f>
        <v>0</v>
      </c>
      <c r="G66" s="77">
        <f>SUM(G38:G65)</f>
        <v>0</v>
      </c>
    </row>
    <row r="67" spans="1:9" ht="12.15" customHeight="1" x14ac:dyDescent="0.25">
      <c r="A67" s="62">
        <v>1E-3</v>
      </c>
      <c r="B67" s="212" t="s">
        <v>33</v>
      </c>
      <c r="C67" s="212"/>
      <c r="D67" s="72">
        <f>'Local Bud Amnd(4)-13613'!G67</f>
        <v>0</v>
      </c>
      <c r="E67" s="13">
        <v>0</v>
      </c>
      <c r="F67" s="72">
        <v>0</v>
      </c>
      <c r="G67" s="77">
        <f>D67+E67-F67</f>
        <v>0</v>
      </c>
      <c r="I67" s="7"/>
    </row>
    <row r="68" spans="1:9" ht="12.15" customHeight="1" x14ac:dyDescent="0.25">
      <c r="A68" s="62">
        <v>2E-3</v>
      </c>
      <c r="B68" s="212" t="s">
        <v>34</v>
      </c>
      <c r="C68" s="212"/>
      <c r="D68" s="72">
        <f>'Local Bud Amnd(4)-13613'!G68</f>
        <v>0</v>
      </c>
      <c r="E68" s="13">
        <v>0</v>
      </c>
      <c r="F68" s="13">
        <v>0</v>
      </c>
      <c r="G68" s="77">
        <f>D68+E68-F68</f>
        <v>0</v>
      </c>
    </row>
    <row r="69" spans="1:9" ht="12.15" customHeight="1" x14ac:dyDescent="0.25">
      <c r="A69" s="62">
        <v>3.0000000000000001E-3</v>
      </c>
      <c r="B69" s="170" t="s">
        <v>40</v>
      </c>
      <c r="C69" s="213"/>
      <c r="D69" s="72">
        <f>'Local Bud Amnd(4)-13613'!G69</f>
        <v>0</v>
      </c>
      <c r="E69" s="13">
        <v>0</v>
      </c>
      <c r="F69" s="72">
        <v>0</v>
      </c>
      <c r="G69" s="77">
        <f>D69+E69-F69</f>
        <v>0</v>
      </c>
    </row>
    <row r="70" spans="1:9" ht="12.15" customHeight="1" x14ac:dyDescent="0.25">
      <c r="A70" s="62">
        <v>4.0000000000000001E-3</v>
      </c>
      <c r="B70" s="212" t="s">
        <v>35</v>
      </c>
      <c r="C70" s="212"/>
      <c r="D70" s="72">
        <f>'Local Bud Amnd(4)-13613'!G70</f>
        <v>0</v>
      </c>
      <c r="E70" s="13">
        <v>0</v>
      </c>
      <c r="F70" s="13">
        <v>0</v>
      </c>
      <c r="G70" s="77">
        <f>D70+E70-F70</f>
        <v>0</v>
      </c>
    </row>
    <row r="71" spans="1:9" ht="12.15" customHeight="1" x14ac:dyDescent="0.25">
      <c r="A71" s="245" t="s">
        <v>50</v>
      </c>
      <c r="B71" s="246"/>
      <c r="C71" s="246"/>
      <c r="D71" s="72">
        <f>SUM(D67:D70)</f>
        <v>0</v>
      </c>
      <c r="E71" s="72">
        <f>SUM(E67:E70)</f>
        <v>0</v>
      </c>
      <c r="F71" s="72">
        <f>SUM(F67:F70)</f>
        <v>0</v>
      </c>
      <c r="G71" s="77">
        <f>SUM(G67:G70)</f>
        <v>0</v>
      </c>
    </row>
    <row r="72" spans="1:9" ht="12.15" customHeight="1" x14ac:dyDescent="0.25">
      <c r="A72" s="250" t="s">
        <v>104</v>
      </c>
      <c r="B72" s="251"/>
      <c r="C72" s="252"/>
      <c r="D72" s="89">
        <f>D66+D71</f>
        <v>0</v>
      </c>
      <c r="E72" s="89">
        <f>E66+E71</f>
        <v>0</v>
      </c>
      <c r="F72" s="89">
        <f>F66+F71</f>
        <v>0</v>
      </c>
      <c r="G72" s="98">
        <f>G66+G71</f>
        <v>0</v>
      </c>
    </row>
    <row r="73" spans="1:9" ht="14.4" customHeight="1" thickBot="1" x14ac:dyDescent="0.3">
      <c r="A73" s="190" t="s">
        <v>120</v>
      </c>
      <c r="B73" s="191"/>
      <c r="C73" s="191"/>
      <c r="D73" s="70">
        <f>D34-D72</f>
        <v>0</v>
      </c>
      <c r="E73" s="70">
        <f>E34-E72</f>
        <v>0</v>
      </c>
      <c r="F73" s="70">
        <f>F34-F72</f>
        <v>0</v>
      </c>
      <c r="G73" s="93">
        <f>G34-G72</f>
        <v>0</v>
      </c>
    </row>
    <row r="74" spans="1:9" ht="26.25" customHeight="1" thickTop="1" x14ac:dyDescent="0.25">
      <c r="A74" s="173" t="s">
        <v>101</v>
      </c>
      <c r="B74" s="173"/>
      <c r="C74" s="173"/>
      <c r="D74" s="173"/>
      <c r="E74" s="173"/>
      <c r="F74" s="256" t="s">
        <v>122</v>
      </c>
      <c r="G74" s="257"/>
    </row>
    <row r="75" spans="1:9" ht="10.25" customHeight="1" x14ac:dyDescent="0.25">
      <c r="A75" s="90"/>
      <c r="B75" s="202" t="s">
        <v>123</v>
      </c>
      <c r="C75" s="258"/>
      <c r="D75" s="258"/>
      <c r="E75" s="86"/>
      <c r="F75" s="94"/>
      <c r="G75" s="94"/>
    </row>
    <row r="76" spans="1:9" ht="15" customHeight="1" x14ac:dyDescent="0.25">
      <c r="A76" s="260" t="s">
        <v>101</v>
      </c>
      <c r="B76" s="260"/>
      <c r="C76" s="260"/>
      <c r="D76" s="260"/>
      <c r="E76" s="260"/>
      <c r="F76" s="256" t="s">
        <v>122</v>
      </c>
      <c r="G76" s="257"/>
    </row>
    <row r="77" spans="1:9" s="16" customFormat="1" ht="10.25" customHeight="1" x14ac:dyDescent="0.25">
      <c r="A77" s="91"/>
      <c r="B77" s="202" t="s">
        <v>155</v>
      </c>
      <c r="C77" s="258"/>
      <c r="D77" s="258"/>
      <c r="E77" s="92"/>
      <c r="F77" s="249"/>
      <c r="G77" s="249"/>
    </row>
    <row r="78" spans="1:9" ht="11.25" customHeight="1" x14ac:dyDescent="0.25">
      <c r="A78" s="255" t="s">
        <v>158</v>
      </c>
      <c r="B78" s="255"/>
      <c r="C78" s="255"/>
      <c r="D78" s="255"/>
      <c r="E78" s="255"/>
      <c r="F78" s="255"/>
      <c r="G78" s="255"/>
    </row>
  </sheetData>
  <sheetProtection algorithmName="SHA-512" hashValue="ei5MRrN2wiKY56cPHSZYtZGlSzVc3kXv2k//ebyUCSXv3qyy+aJaXyrx/4UZqhd8XgPv7mWgj3Qa9ZqeZkHfjA==" saltValue="jdPj3geBjvh/XaeBdPulYQ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"/>
  </protectedRanges>
  <mergeCells count="81">
    <mergeCell ref="A14:G14"/>
    <mergeCell ref="A1:B8"/>
    <mergeCell ref="C1:E1"/>
    <mergeCell ref="F1:G8"/>
    <mergeCell ref="C2:E2"/>
    <mergeCell ref="C3:E3"/>
    <mergeCell ref="C4:E4"/>
    <mergeCell ref="C6:E6"/>
    <mergeCell ref="C7:E7"/>
    <mergeCell ref="A9:G10"/>
    <mergeCell ref="A11:B11"/>
    <mergeCell ref="A12:G12"/>
    <mergeCell ref="A13:B13"/>
    <mergeCell ref="D13:G13"/>
    <mergeCell ref="A15:G15"/>
    <mergeCell ref="A16:G16"/>
    <mergeCell ref="A17:B17"/>
    <mergeCell ref="A18:B18"/>
    <mergeCell ref="A19:C20"/>
    <mergeCell ref="D19:G19"/>
    <mergeCell ref="A32:C32"/>
    <mergeCell ref="A21:G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44:C44"/>
    <mergeCell ref="A33:C33"/>
    <mergeCell ref="A34:C34"/>
    <mergeCell ref="A35:G35"/>
    <mergeCell ref="A36:G36"/>
    <mergeCell ref="B37:C37"/>
    <mergeCell ref="B38:C38"/>
    <mergeCell ref="B39:C39"/>
    <mergeCell ref="B40:C40"/>
    <mergeCell ref="B41:C41"/>
    <mergeCell ref="B42:C42"/>
    <mergeCell ref="B43:C43"/>
    <mergeCell ref="B56:C56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A78:G78"/>
    <mergeCell ref="B59:C59"/>
    <mergeCell ref="B60:C60"/>
    <mergeCell ref="B61:C61"/>
    <mergeCell ref="B63:C63"/>
    <mergeCell ref="B75:D75"/>
    <mergeCell ref="B64:C64"/>
    <mergeCell ref="B65:C65"/>
    <mergeCell ref="B68:C68"/>
    <mergeCell ref="B69:C69"/>
    <mergeCell ref="A72:C72"/>
    <mergeCell ref="B70:C70"/>
    <mergeCell ref="A71:C71"/>
    <mergeCell ref="A73:C73"/>
    <mergeCell ref="F74:G74"/>
    <mergeCell ref="A76:E76"/>
    <mergeCell ref="F76:G76"/>
    <mergeCell ref="B77:D77"/>
    <mergeCell ref="F77:G77"/>
    <mergeCell ref="A74:E74"/>
    <mergeCell ref="B57:C57"/>
    <mergeCell ref="B58:C58"/>
    <mergeCell ref="B62:C62"/>
    <mergeCell ref="A66:C66"/>
    <mergeCell ref="B67:C67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32 G66" formula="1"/>
  </ignoredErrors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8" tint="0.59999389629810485"/>
    <pageSetUpPr fitToPage="1"/>
  </sheetPr>
  <dimension ref="A1:I69"/>
  <sheetViews>
    <sheetView showGridLines="0" showZeros="0" zoomScaleNormal="100" zoomScaleSheetLayoutView="75" workbookViewId="0">
      <selection activeCell="H10" sqref="H10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75"/>
      <c r="B1" s="275"/>
      <c r="C1" s="177" t="s">
        <v>56</v>
      </c>
      <c r="D1" s="177"/>
      <c r="E1" s="177"/>
      <c r="F1" s="177"/>
      <c r="G1" s="3"/>
    </row>
    <row r="2" spans="1:7" ht="15.5" x14ac:dyDescent="0.25">
      <c r="A2" s="275"/>
      <c r="B2" s="275"/>
      <c r="C2" s="261" t="s">
        <v>54</v>
      </c>
      <c r="D2" s="261"/>
      <c r="E2" s="261"/>
      <c r="F2" s="261"/>
      <c r="G2" s="3"/>
    </row>
    <row r="3" spans="1:7" ht="8" customHeight="1" x14ac:dyDescent="0.25">
      <c r="A3" s="275"/>
      <c r="B3" s="275"/>
      <c r="C3" s="210"/>
      <c r="D3" s="210"/>
      <c r="E3" s="210"/>
      <c r="F3" s="210"/>
      <c r="G3" s="3"/>
    </row>
    <row r="4" spans="1:7" ht="15.5" x14ac:dyDescent="0.35">
      <c r="A4" s="275"/>
      <c r="B4" s="275"/>
      <c r="C4" s="185" t="s">
        <v>169</v>
      </c>
      <c r="D4" s="185"/>
      <c r="E4" s="185"/>
      <c r="F4" s="185"/>
      <c r="G4" s="8"/>
    </row>
    <row r="5" spans="1:7" ht="8" customHeight="1" x14ac:dyDescent="0.25">
      <c r="A5" s="275"/>
      <c r="B5" s="275"/>
      <c r="C5" s="2"/>
      <c r="D5" s="2"/>
      <c r="E5" s="3"/>
      <c r="F5" s="23"/>
      <c r="G5" s="3"/>
    </row>
    <row r="6" spans="1:7" ht="10.25" customHeight="1" x14ac:dyDescent="0.25">
      <c r="A6" s="275"/>
      <c r="B6" s="275"/>
      <c r="C6" s="186" t="s">
        <v>164</v>
      </c>
      <c r="D6" s="186"/>
      <c r="E6" s="186"/>
      <c r="F6" s="186"/>
      <c r="G6" s="3"/>
    </row>
    <row r="7" spans="1:7" ht="10.25" customHeight="1" x14ac:dyDescent="0.25">
      <c r="A7" s="275"/>
      <c r="B7" s="275"/>
      <c r="C7" s="274" t="s">
        <v>165</v>
      </c>
      <c r="D7" s="274"/>
      <c r="E7" s="274"/>
      <c r="F7" s="274"/>
      <c r="G7" s="60"/>
    </row>
    <row r="8" spans="1:7" s="42" customFormat="1" ht="8" customHeight="1" x14ac:dyDescent="0.25">
      <c r="A8" s="275"/>
      <c r="B8" s="275"/>
      <c r="C8" s="276"/>
      <c r="D8" s="276"/>
      <c r="E8" s="276"/>
      <c r="F8" s="276"/>
      <c r="G8" s="59"/>
    </row>
    <row r="9" spans="1:7" s="45" customFormat="1" ht="15" customHeight="1" x14ac:dyDescent="0.25">
      <c r="A9" s="262" t="s">
        <v>98</v>
      </c>
      <c r="B9" s="262"/>
      <c r="C9" s="85">
        <f>'Annl Cert. Bud-13617'!C9</f>
        <v>0</v>
      </c>
      <c r="D9" s="56" t="s">
        <v>79</v>
      </c>
      <c r="E9" s="74" t="str">
        <f>'Annl Cert. Bud-13617'!E9</f>
        <v>2018-2019</v>
      </c>
      <c r="F9" s="55" t="s">
        <v>97</v>
      </c>
      <c r="G9" s="75" t="s">
        <v>111</v>
      </c>
    </row>
    <row r="10" spans="1:7" s="45" customFormat="1" ht="8" customHeight="1" x14ac:dyDescent="0.25">
      <c r="A10" s="58"/>
      <c r="B10" s="58"/>
      <c r="C10" s="57"/>
      <c r="D10" s="56"/>
      <c r="E10" s="54"/>
      <c r="F10" s="55"/>
      <c r="G10" s="54"/>
    </row>
    <row r="11" spans="1:7" ht="15" customHeight="1" thickBot="1" x14ac:dyDescent="0.35">
      <c r="A11" s="263" t="s">
        <v>106</v>
      </c>
      <c r="B11" s="263"/>
      <c r="C11" s="264"/>
      <c r="D11" s="264"/>
      <c r="E11" s="264"/>
      <c r="F11" s="264"/>
      <c r="G11" s="265"/>
    </row>
    <row r="12" spans="1:7" s="42" customFormat="1" ht="14" customHeight="1" thickTop="1" x14ac:dyDescent="0.25">
      <c r="A12" s="266" t="s">
        <v>61</v>
      </c>
      <c r="B12" s="268" t="s">
        <v>96</v>
      </c>
      <c r="C12" s="269"/>
      <c r="D12" s="79" t="s">
        <v>89</v>
      </c>
      <c r="E12" s="50" t="s">
        <v>88</v>
      </c>
      <c r="F12" s="50" t="s">
        <v>95</v>
      </c>
      <c r="G12" s="49" t="s">
        <v>86</v>
      </c>
    </row>
    <row r="13" spans="1:7" s="42" customFormat="1" ht="14" customHeight="1" thickBot="1" x14ac:dyDescent="0.3">
      <c r="A13" s="267"/>
      <c r="B13" s="270"/>
      <c r="C13" s="271"/>
      <c r="D13" s="80" t="s">
        <v>94</v>
      </c>
      <c r="E13" s="48" t="s">
        <v>94</v>
      </c>
      <c r="F13" s="48" t="s">
        <v>84</v>
      </c>
      <c r="G13" s="47" t="s">
        <v>93</v>
      </c>
    </row>
    <row r="14" spans="1:7" s="42" customFormat="1" ht="13.4" customHeight="1" thickTop="1" x14ac:dyDescent="0.25">
      <c r="A14" s="62">
        <v>311</v>
      </c>
      <c r="B14" s="272" t="s">
        <v>23</v>
      </c>
      <c r="C14" s="273"/>
      <c r="D14" s="76">
        <f>'Local Bud Amnd(5)-13613'!G23</f>
        <v>0</v>
      </c>
      <c r="E14" s="67">
        <v>0</v>
      </c>
      <c r="F14" s="76">
        <f>E14+'(Jan) Local Fin-13663'!F14</f>
        <v>0</v>
      </c>
      <c r="G14" s="77">
        <f>D14-F14</f>
        <v>0</v>
      </c>
    </row>
    <row r="15" spans="1:7" s="42" customFormat="1" ht="13.4" customHeight="1" x14ac:dyDescent="0.25">
      <c r="A15" s="62">
        <v>334.1</v>
      </c>
      <c r="B15" s="253" t="s">
        <v>21</v>
      </c>
      <c r="C15" s="254"/>
      <c r="D15" s="76">
        <f>'Local Bud Amnd(5)-13613'!G24</f>
        <v>0</v>
      </c>
      <c r="E15" s="67">
        <v>0</v>
      </c>
      <c r="F15" s="76">
        <f>E15+'(Jan) Local Fin-13663'!F15</f>
        <v>0</v>
      </c>
      <c r="G15" s="77">
        <f>D15-F15</f>
        <v>0</v>
      </c>
    </row>
    <row r="16" spans="1:7" s="42" customFormat="1" ht="13.4" customHeight="1" x14ac:dyDescent="0.25">
      <c r="A16" s="62">
        <v>362</v>
      </c>
      <c r="B16" s="253" t="s">
        <v>24</v>
      </c>
      <c r="C16" s="254"/>
      <c r="D16" s="76">
        <f>'Local Bud Amnd(5)-13613'!G25</f>
        <v>0</v>
      </c>
      <c r="E16" s="67">
        <v>0</v>
      </c>
      <c r="F16" s="76">
        <f>E16+'(Jan) Local Fin-13663'!F16</f>
        <v>0</v>
      </c>
      <c r="G16" s="77">
        <f t="shared" ref="G16:G24" si="0">D16-F16</f>
        <v>0</v>
      </c>
    </row>
    <row r="17" spans="1:7" s="42" customFormat="1" ht="13.4" customHeight="1" x14ac:dyDescent="0.25">
      <c r="A17" s="62">
        <v>337</v>
      </c>
      <c r="B17" s="253" t="s">
        <v>25</v>
      </c>
      <c r="C17" s="254"/>
      <c r="D17" s="76">
        <f>'Local Bud Amnd(5)-13613'!G26</f>
        <v>0</v>
      </c>
      <c r="E17" s="67">
        <v>0</v>
      </c>
      <c r="F17" s="76">
        <f>E17+'(Jan) Local Fin-13663'!F17</f>
        <v>0</v>
      </c>
      <c r="G17" s="77">
        <f t="shared" si="0"/>
        <v>0</v>
      </c>
    </row>
    <row r="18" spans="1:7" s="42" customFormat="1" ht="13.4" customHeight="1" x14ac:dyDescent="0.25">
      <c r="A18" s="62">
        <v>361</v>
      </c>
      <c r="B18" s="253" t="s">
        <v>1</v>
      </c>
      <c r="C18" s="254"/>
      <c r="D18" s="76">
        <f>'Local Bud Amnd(5)-13613'!G27</f>
        <v>0</v>
      </c>
      <c r="E18" s="67">
        <v>0</v>
      </c>
      <c r="F18" s="76">
        <f>E18+'(Jan) Local Fin-13663'!F18</f>
        <v>0</v>
      </c>
      <c r="G18" s="77">
        <f t="shared" si="0"/>
        <v>0</v>
      </c>
    </row>
    <row r="19" spans="1:7" s="42" customFormat="1" ht="13.4" customHeight="1" x14ac:dyDescent="0.25">
      <c r="A19" s="62">
        <v>364</v>
      </c>
      <c r="B19" s="253" t="s">
        <v>26</v>
      </c>
      <c r="C19" s="254"/>
      <c r="D19" s="76">
        <f>'Local Bud Amnd(5)-13613'!G28</f>
        <v>0</v>
      </c>
      <c r="E19" s="67">
        <v>0</v>
      </c>
      <c r="F19" s="76">
        <f>E19+'(Jan) Local Fin-13663'!F19</f>
        <v>0</v>
      </c>
      <c r="G19" s="77">
        <f t="shared" si="0"/>
        <v>0</v>
      </c>
    </row>
    <row r="20" spans="1:7" s="42" customFormat="1" ht="13.4" customHeight="1" x14ac:dyDescent="0.25">
      <c r="A20" s="62">
        <v>369</v>
      </c>
      <c r="B20" s="253" t="s">
        <v>129</v>
      </c>
      <c r="C20" s="254"/>
      <c r="D20" s="76">
        <f>'Local Bud Amnd(5)-13613'!G29</f>
        <v>0</v>
      </c>
      <c r="E20" s="67">
        <v>0</v>
      </c>
      <c r="F20" s="76">
        <f>E20+'(Jan) Local Fin-13663'!F20</f>
        <v>0</v>
      </c>
      <c r="G20" s="77">
        <f t="shared" si="0"/>
        <v>0</v>
      </c>
    </row>
    <row r="21" spans="1:7" s="42" customFormat="1" ht="13.4" customHeight="1" x14ac:dyDescent="0.25">
      <c r="A21" s="62">
        <v>380</v>
      </c>
      <c r="B21" s="253" t="s">
        <v>3</v>
      </c>
      <c r="C21" s="254"/>
      <c r="D21" s="76">
        <f>'Local Bud Amnd(5)-13613'!G30</f>
        <v>0</v>
      </c>
      <c r="E21" s="67">
        <v>0</v>
      </c>
      <c r="F21" s="76">
        <f>E21+'(Jan) Local Fin-13663'!F21</f>
        <v>0</v>
      </c>
      <c r="G21" s="77">
        <f t="shared" si="0"/>
        <v>0</v>
      </c>
    </row>
    <row r="22" spans="1:7" s="42" customFormat="1" ht="13.4" customHeight="1" x14ac:dyDescent="0.25">
      <c r="A22" s="62">
        <v>389</v>
      </c>
      <c r="B22" s="253" t="s">
        <v>22</v>
      </c>
      <c r="C22" s="254"/>
      <c r="D22" s="76">
        <f>'Local Bud Amnd(5)-13613'!G31</f>
        <v>0</v>
      </c>
      <c r="E22" s="67">
        <v>0</v>
      </c>
      <c r="F22" s="76">
        <f>E22+'(Jan) Local Fin-13663'!F22</f>
        <v>0</v>
      </c>
      <c r="G22" s="77">
        <f t="shared" si="0"/>
        <v>0</v>
      </c>
    </row>
    <row r="23" spans="1:7" s="42" customFormat="1" ht="13.4" customHeight="1" x14ac:dyDescent="0.25">
      <c r="A23" s="235" t="s">
        <v>4</v>
      </c>
      <c r="B23" s="277"/>
      <c r="C23" s="278"/>
      <c r="D23" s="76">
        <f>SUM(D14:D22)</f>
        <v>0</v>
      </c>
      <c r="E23" s="76">
        <f>SUM(E14:E22)</f>
        <v>0</v>
      </c>
      <c r="F23" s="76">
        <f>SUM(F14:F22)</f>
        <v>0</v>
      </c>
      <c r="G23" s="77">
        <f>SUM(G14:G22)</f>
        <v>0</v>
      </c>
    </row>
    <row r="24" spans="1:7" s="42" customFormat="1" ht="13.4" customHeight="1" x14ac:dyDescent="0.25">
      <c r="A24" s="235" t="s">
        <v>92</v>
      </c>
      <c r="B24" s="277"/>
      <c r="C24" s="278"/>
      <c r="D24" s="76">
        <f>'Local Bud Amnd(5)-13613'!G33</f>
        <v>0</v>
      </c>
      <c r="E24" s="67">
        <v>0</v>
      </c>
      <c r="F24" s="76">
        <f>E24+'(Jan) Local Fin-13663'!F24</f>
        <v>0</v>
      </c>
      <c r="G24" s="77">
        <f t="shared" si="0"/>
        <v>0</v>
      </c>
    </row>
    <row r="25" spans="1:7" s="42" customFormat="1" ht="13.4" customHeight="1" thickBot="1" x14ac:dyDescent="0.3">
      <c r="A25" s="214" t="s">
        <v>91</v>
      </c>
      <c r="B25" s="279"/>
      <c r="C25" s="280"/>
      <c r="D25" s="95">
        <f>SUM(D23:D24)</f>
        <v>0</v>
      </c>
      <c r="E25" s="95">
        <f>SUM(E23:E24)</f>
        <v>0</v>
      </c>
      <c r="F25" s="95">
        <f>SUM(F23:F24)</f>
        <v>0</v>
      </c>
      <c r="G25" s="111">
        <f>SUM(G23:G24)</f>
        <v>0</v>
      </c>
    </row>
    <row r="26" spans="1:7" s="52" customFormat="1" ht="9.9" customHeight="1" thickTop="1" x14ac:dyDescent="0.25">
      <c r="A26" s="53"/>
      <c r="B26" s="53"/>
      <c r="C26" s="53"/>
      <c r="D26" s="53"/>
      <c r="E26" s="53"/>
      <c r="F26" s="53"/>
      <c r="G26" s="53"/>
    </row>
    <row r="27" spans="1:7" s="51" customFormat="1" ht="15" customHeight="1" thickBot="1" x14ac:dyDescent="0.35">
      <c r="A27" s="263" t="s">
        <v>107</v>
      </c>
      <c r="B27" s="263"/>
      <c r="C27" s="264"/>
      <c r="D27" s="264"/>
      <c r="E27" s="264"/>
      <c r="F27" s="264"/>
      <c r="G27" s="265"/>
    </row>
    <row r="28" spans="1:7" s="42" customFormat="1" ht="14" customHeight="1" thickTop="1" x14ac:dyDescent="0.25">
      <c r="A28" s="281" t="s">
        <v>61</v>
      </c>
      <c r="B28" s="283" t="s">
        <v>90</v>
      </c>
      <c r="C28" s="284"/>
      <c r="D28" s="50" t="s">
        <v>89</v>
      </c>
      <c r="E28" s="50" t="s">
        <v>88</v>
      </c>
      <c r="F28" s="50" t="s">
        <v>87</v>
      </c>
      <c r="G28" s="49" t="s">
        <v>86</v>
      </c>
    </row>
    <row r="29" spans="1:7" s="42" customFormat="1" ht="14" customHeight="1" thickBot="1" x14ac:dyDescent="0.3">
      <c r="A29" s="282"/>
      <c r="B29" s="285"/>
      <c r="C29" s="286"/>
      <c r="D29" s="48" t="s">
        <v>85</v>
      </c>
      <c r="E29" s="48" t="s">
        <v>85</v>
      </c>
      <c r="F29" s="48" t="s">
        <v>84</v>
      </c>
      <c r="G29" s="47" t="s">
        <v>83</v>
      </c>
    </row>
    <row r="30" spans="1:7" s="42" customFormat="1" ht="13.4" customHeight="1" thickTop="1" x14ac:dyDescent="0.25">
      <c r="A30" s="62">
        <v>10</v>
      </c>
      <c r="B30" s="272" t="s">
        <v>5</v>
      </c>
      <c r="C30" s="273"/>
      <c r="D30" s="72">
        <f>'Local Bud Amnd(5)-13613'!G38</f>
        <v>0</v>
      </c>
      <c r="E30" s="137">
        <v>0</v>
      </c>
      <c r="F30" s="72">
        <f>E30+'(Jan) Local Fin-13663'!F30</f>
        <v>0</v>
      </c>
      <c r="G30" s="77">
        <f>D30-F30</f>
        <v>0</v>
      </c>
    </row>
    <row r="31" spans="1:7" s="42" customFormat="1" ht="13.4" customHeight="1" x14ac:dyDescent="0.25">
      <c r="A31" s="62">
        <v>20</v>
      </c>
      <c r="B31" s="253" t="s">
        <v>121</v>
      </c>
      <c r="C31" s="254"/>
      <c r="D31" s="72">
        <f>'Local Bud Amnd(5)-13613'!G39</f>
        <v>0</v>
      </c>
      <c r="E31" s="138">
        <v>0</v>
      </c>
      <c r="F31" s="72">
        <f>E31+'(Jan) Local Fin-13663'!F31</f>
        <v>0</v>
      </c>
      <c r="G31" s="77">
        <f>D31-F31</f>
        <v>0</v>
      </c>
    </row>
    <row r="32" spans="1:7" s="42" customFormat="1" ht="13.4" customHeight="1" x14ac:dyDescent="0.25">
      <c r="A32" s="62">
        <v>30</v>
      </c>
      <c r="B32" s="253" t="s">
        <v>6</v>
      </c>
      <c r="C32" s="254"/>
      <c r="D32" s="72">
        <f>'Local Bud Amnd(5)-13613'!G40</f>
        <v>0</v>
      </c>
      <c r="E32" s="138">
        <v>0</v>
      </c>
      <c r="F32" s="72">
        <f>E32+'(Jan) Local Fin-13663'!F32</f>
        <v>0</v>
      </c>
      <c r="G32" s="77">
        <f t="shared" ref="G32:G62" si="1">D32-F32</f>
        <v>0</v>
      </c>
    </row>
    <row r="33" spans="1:7" s="42" customFormat="1" ht="13.4" customHeight="1" x14ac:dyDescent="0.25">
      <c r="A33" s="62">
        <v>40</v>
      </c>
      <c r="B33" s="253" t="s">
        <v>7</v>
      </c>
      <c r="C33" s="254"/>
      <c r="D33" s="72">
        <f>'Local Bud Amnd(5)-13613'!G41</f>
        <v>0</v>
      </c>
      <c r="E33" s="138">
        <v>0</v>
      </c>
      <c r="F33" s="72">
        <f>E33+'(Jan) Local Fin-13663'!F33</f>
        <v>0</v>
      </c>
      <c r="G33" s="77">
        <f t="shared" si="1"/>
        <v>0</v>
      </c>
    </row>
    <row r="34" spans="1:7" s="42" customFormat="1" ht="13.4" customHeight="1" x14ac:dyDescent="0.25">
      <c r="A34" s="62">
        <v>41</v>
      </c>
      <c r="B34" s="253" t="s">
        <v>131</v>
      </c>
      <c r="C34" s="254"/>
      <c r="D34" s="72">
        <f>'Local Bud Amnd(5)-13613'!G42</f>
        <v>0</v>
      </c>
      <c r="E34" s="138">
        <v>0</v>
      </c>
      <c r="F34" s="72">
        <f>E34+'(Jan) Local Fin-13663'!F34</f>
        <v>0</v>
      </c>
      <c r="G34" s="77">
        <f t="shared" si="1"/>
        <v>0</v>
      </c>
    </row>
    <row r="35" spans="1:7" s="42" customFormat="1" ht="13.4" customHeight="1" x14ac:dyDescent="0.25">
      <c r="A35" s="62">
        <v>42</v>
      </c>
      <c r="B35" s="253" t="s">
        <v>9</v>
      </c>
      <c r="C35" s="254"/>
      <c r="D35" s="72">
        <f>'Local Bud Amnd(5)-13613'!G43</f>
        <v>0</v>
      </c>
      <c r="E35" s="138">
        <v>0</v>
      </c>
      <c r="F35" s="72">
        <f>E35+'(Jan) Local Fin-13663'!F35</f>
        <v>0</v>
      </c>
      <c r="G35" s="77">
        <f t="shared" si="1"/>
        <v>0</v>
      </c>
    </row>
    <row r="36" spans="1:7" s="42" customFormat="1" ht="13.4" customHeight="1" x14ac:dyDescent="0.25">
      <c r="A36" s="62">
        <v>43</v>
      </c>
      <c r="B36" s="253" t="s">
        <v>10</v>
      </c>
      <c r="C36" s="254"/>
      <c r="D36" s="72">
        <f>'Local Bud Amnd(5)-13613'!G44</f>
        <v>0</v>
      </c>
      <c r="E36" s="138">
        <v>0</v>
      </c>
      <c r="F36" s="72">
        <f>E36+'(Jan) Local Fin-13663'!F36</f>
        <v>0</v>
      </c>
      <c r="G36" s="77">
        <f t="shared" si="1"/>
        <v>0</v>
      </c>
    </row>
    <row r="37" spans="1:7" s="42" customFormat="1" ht="13.4" customHeight="1" x14ac:dyDescent="0.25">
      <c r="A37" s="62">
        <v>44</v>
      </c>
      <c r="B37" s="253" t="s">
        <v>11</v>
      </c>
      <c r="C37" s="254"/>
      <c r="D37" s="72">
        <f>'Local Bud Amnd(5)-13613'!G45</f>
        <v>0</v>
      </c>
      <c r="E37" s="138">
        <v>0</v>
      </c>
      <c r="F37" s="72">
        <f>E37+'(Jan) Local Fin-13663'!F37</f>
        <v>0</v>
      </c>
      <c r="G37" s="77">
        <f t="shared" si="1"/>
        <v>0</v>
      </c>
    </row>
    <row r="38" spans="1:7" s="42" customFormat="1" ht="13.4" customHeight="1" x14ac:dyDescent="0.25">
      <c r="A38" s="62">
        <v>45</v>
      </c>
      <c r="B38" s="253" t="s">
        <v>2</v>
      </c>
      <c r="C38" s="254"/>
      <c r="D38" s="72">
        <f>'Local Bud Amnd(5)-13613'!G46</f>
        <v>0</v>
      </c>
      <c r="E38" s="138">
        <v>0</v>
      </c>
      <c r="F38" s="72">
        <f>E38+'(Jan) Local Fin-13663'!F38</f>
        <v>0</v>
      </c>
      <c r="G38" s="77">
        <f t="shared" si="1"/>
        <v>0</v>
      </c>
    </row>
    <row r="39" spans="1:7" s="42" customFormat="1" ht="13.4" customHeight="1" x14ac:dyDescent="0.25">
      <c r="A39" s="62">
        <v>46</v>
      </c>
      <c r="B39" s="253" t="s">
        <v>130</v>
      </c>
      <c r="C39" s="254"/>
      <c r="D39" s="72">
        <f>'Local Bud Amnd(5)-13613'!G47</f>
        <v>0</v>
      </c>
      <c r="E39" s="138">
        <v>0</v>
      </c>
      <c r="F39" s="72">
        <f>E39+'(Jan) Local Fin-13663'!F39</f>
        <v>0</v>
      </c>
      <c r="G39" s="77">
        <f t="shared" si="1"/>
        <v>0</v>
      </c>
    </row>
    <row r="40" spans="1:7" s="42" customFormat="1" ht="13.4" customHeight="1" x14ac:dyDescent="0.25">
      <c r="A40" s="62">
        <v>47</v>
      </c>
      <c r="B40" s="253" t="s">
        <v>27</v>
      </c>
      <c r="C40" s="254"/>
      <c r="D40" s="72">
        <f>'Local Bud Amnd(5)-13613'!G48</f>
        <v>0</v>
      </c>
      <c r="E40" s="138">
        <v>0</v>
      </c>
      <c r="F40" s="72">
        <f>E40+'(Jan) Local Fin-13663'!F40</f>
        <v>0</v>
      </c>
      <c r="G40" s="77">
        <f t="shared" si="1"/>
        <v>0</v>
      </c>
    </row>
    <row r="41" spans="1:7" s="42" customFormat="1" ht="13.4" customHeight="1" x14ac:dyDescent="0.25">
      <c r="A41" s="62">
        <v>48</v>
      </c>
      <c r="B41" s="253" t="s">
        <v>28</v>
      </c>
      <c r="C41" s="254"/>
      <c r="D41" s="72">
        <f>'Local Bud Amnd(5)-13613'!G49</f>
        <v>0</v>
      </c>
      <c r="E41" s="138">
        <v>0</v>
      </c>
      <c r="F41" s="72">
        <f>E41+'(Jan) Local Fin-13663'!F41</f>
        <v>0</v>
      </c>
      <c r="G41" s="77">
        <f t="shared" si="1"/>
        <v>0</v>
      </c>
    </row>
    <row r="42" spans="1:7" s="42" customFormat="1" ht="13.4" customHeight="1" x14ac:dyDescent="0.25">
      <c r="A42" s="62">
        <v>49</v>
      </c>
      <c r="B42" s="253" t="s">
        <v>12</v>
      </c>
      <c r="C42" s="254"/>
      <c r="D42" s="72">
        <f>'Local Bud Amnd(5)-13613'!G50</f>
        <v>0</v>
      </c>
      <c r="E42" s="138">
        <v>0</v>
      </c>
      <c r="F42" s="72">
        <f>E42+'(Jan) Local Fin-13663'!F42</f>
        <v>0</v>
      </c>
      <c r="G42" s="77">
        <f t="shared" si="1"/>
        <v>0</v>
      </c>
    </row>
    <row r="43" spans="1:7" s="42" customFormat="1" ht="13.4" customHeight="1" x14ac:dyDescent="0.25">
      <c r="A43" s="62">
        <v>51</v>
      </c>
      <c r="B43" s="253" t="s">
        <v>13</v>
      </c>
      <c r="C43" s="254"/>
      <c r="D43" s="72">
        <f>'Local Bud Amnd(5)-13613'!G51</f>
        <v>0</v>
      </c>
      <c r="E43" s="138">
        <v>0</v>
      </c>
      <c r="F43" s="72">
        <f>E43+'(Jan) Local Fin-13663'!F43</f>
        <v>0</v>
      </c>
      <c r="G43" s="77">
        <f t="shared" si="1"/>
        <v>0</v>
      </c>
    </row>
    <row r="44" spans="1:7" s="42" customFormat="1" ht="13.4" customHeight="1" x14ac:dyDescent="0.25">
      <c r="A44" s="62">
        <v>52.1</v>
      </c>
      <c r="B44" s="253" t="s">
        <v>14</v>
      </c>
      <c r="C44" s="254"/>
      <c r="D44" s="72">
        <f>'Local Bud Amnd(5)-13613'!G52</f>
        <v>0</v>
      </c>
      <c r="E44" s="138">
        <v>0</v>
      </c>
      <c r="F44" s="72">
        <f>E44+'(Jan) Local Fin-13663'!F44</f>
        <v>0</v>
      </c>
      <c r="G44" s="77">
        <f t="shared" si="1"/>
        <v>0</v>
      </c>
    </row>
    <row r="45" spans="1:7" s="42" customFormat="1" ht="13.4" customHeight="1" x14ac:dyDescent="0.25">
      <c r="A45" s="62">
        <v>52.2</v>
      </c>
      <c r="B45" s="253" t="s">
        <v>15</v>
      </c>
      <c r="C45" s="254"/>
      <c r="D45" s="72">
        <f>'Local Bud Amnd(5)-13613'!G53</f>
        <v>0</v>
      </c>
      <c r="E45" s="138">
        <v>0</v>
      </c>
      <c r="F45" s="72">
        <f>E45+'(Jan) Local Fin-13663'!F45</f>
        <v>0</v>
      </c>
      <c r="G45" s="77">
        <f t="shared" si="1"/>
        <v>0</v>
      </c>
    </row>
    <row r="46" spans="1:7" s="42" customFormat="1" ht="13.4" customHeight="1" x14ac:dyDescent="0.25">
      <c r="A46" s="62">
        <v>52.3</v>
      </c>
      <c r="B46" s="253" t="s">
        <v>16</v>
      </c>
      <c r="C46" s="254"/>
      <c r="D46" s="72">
        <f>'Local Bud Amnd(5)-13613'!G54</f>
        <v>0</v>
      </c>
      <c r="E46" s="138">
        <v>0</v>
      </c>
      <c r="F46" s="72">
        <f>E46+'(Jan) Local Fin-13663'!F46</f>
        <v>0</v>
      </c>
      <c r="G46" s="77">
        <f t="shared" si="1"/>
        <v>0</v>
      </c>
    </row>
    <row r="47" spans="1:7" s="42" customFormat="1" ht="13.4" customHeight="1" x14ac:dyDescent="0.25">
      <c r="A47" s="62">
        <v>52.4</v>
      </c>
      <c r="B47" s="253" t="s">
        <v>17</v>
      </c>
      <c r="C47" s="254"/>
      <c r="D47" s="72">
        <f>'Local Bud Amnd(5)-13613'!G55</f>
        <v>0</v>
      </c>
      <c r="E47" s="138">
        <v>0</v>
      </c>
      <c r="F47" s="72">
        <f>E47+'(Jan) Local Fin-13663'!F47</f>
        <v>0</v>
      </c>
      <c r="G47" s="77">
        <f t="shared" si="1"/>
        <v>0</v>
      </c>
    </row>
    <row r="48" spans="1:7" s="42" customFormat="1" ht="13.4" customHeight="1" x14ac:dyDescent="0.25">
      <c r="A48" s="62">
        <v>52.5</v>
      </c>
      <c r="B48" s="253" t="s">
        <v>18</v>
      </c>
      <c r="C48" s="254"/>
      <c r="D48" s="72">
        <f>'Local Bud Amnd(5)-13613'!G56</f>
        <v>0</v>
      </c>
      <c r="E48" s="138">
        <v>0</v>
      </c>
      <c r="F48" s="72">
        <f>E48+'(Jan) Local Fin-13663'!F48</f>
        <v>0</v>
      </c>
      <c r="G48" s="77">
        <f t="shared" si="1"/>
        <v>0</v>
      </c>
    </row>
    <row r="49" spans="1:7" s="42" customFormat="1" ht="13.4" customHeight="1" x14ac:dyDescent="0.25">
      <c r="A49" s="62">
        <v>54</v>
      </c>
      <c r="B49" s="253" t="s">
        <v>19</v>
      </c>
      <c r="C49" s="254"/>
      <c r="D49" s="72">
        <f>'Local Bud Amnd(5)-13613'!G57</f>
        <v>0</v>
      </c>
      <c r="E49" s="138">
        <v>0</v>
      </c>
      <c r="F49" s="72">
        <f>E49+'(Jan) Local Fin-13663'!F49</f>
        <v>0</v>
      </c>
      <c r="G49" s="77">
        <f t="shared" si="1"/>
        <v>0</v>
      </c>
    </row>
    <row r="50" spans="1:7" s="42" customFormat="1" ht="13.4" customHeight="1" x14ac:dyDescent="0.25">
      <c r="A50" s="62">
        <v>55</v>
      </c>
      <c r="B50" s="253" t="s">
        <v>51</v>
      </c>
      <c r="C50" s="254"/>
      <c r="D50" s="72">
        <f>'Local Bud Amnd(5)-13613'!G58</f>
        <v>0</v>
      </c>
      <c r="E50" s="138">
        <v>0</v>
      </c>
      <c r="F50" s="72">
        <f>E50+'(Jan) Local Fin-13663'!F50</f>
        <v>0</v>
      </c>
      <c r="G50" s="77">
        <f t="shared" si="1"/>
        <v>0</v>
      </c>
    </row>
    <row r="51" spans="1:7" s="42" customFormat="1" ht="13.4" customHeight="1" x14ac:dyDescent="0.25">
      <c r="A51" s="62">
        <v>60</v>
      </c>
      <c r="B51" s="253" t="s">
        <v>20</v>
      </c>
      <c r="C51" s="254"/>
      <c r="D51" s="72">
        <f>'Local Bud Amnd(5)-13613'!G59</f>
        <v>0</v>
      </c>
      <c r="E51" s="138">
        <v>0</v>
      </c>
      <c r="F51" s="72">
        <f>E51+'(Jan) Local Fin-13663'!F51</f>
        <v>0</v>
      </c>
      <c r="G51" s="77">
        <f t="shared" si="1"/>
        <v>0</v>
      </c>
    </row>
    <row r="52" spans="1:7" s="42" customFormat="1" ht="13.4" customHeight="1" x14ac:dyDescent="0.25">
      <c r="A52" s="62">
        <v>71</v>
      </c>
      <c r="B52" s="253" t="s">
        <v>29</v>
      </c>
      <c r="C52" s="254"/>
      <c r="D52" s="72">
        <f>'Local Bud Amnd(5)-13613'!G60</f>
        <v>0</v>
      </c>
      <c r="E52" s="138">
        <v>0</v>
      </c>
      <c r="F52" s="72">
        <f>E52+'(Jan) Local Fin-13663'!F52</f>
        <v>0</v>
      </c>
      <c r="G52" s="77">
        <f t="shared" si="1"/>
        <v>0</v>
      </c>
    </row>
    <row r="53" spans="1:7" s="42" customFormat="1" ht="13.4" customHeight="1" x14ac:dyDescent="0.25">
      <c r="A53" s="62">
        <v>72</v>
      </c>
      <c r="B53" s="253" t="s">
        <v>30</v>
      </c>
      <c r="C53" s="254"/>
      <c r="D53" s="72">
        <f>'Local Bud Amnd(5)-13613'!G61</f>
        <v>0</v>
      </c>
      <c r="E53" s="138">
        <v>0</v>
      </c>
      <c r="F53" s="72">
        <f>E53+'(Jan) Local Fin-13663'!F53</f>
        <v>0</v>
      </c>
      <c r="G53" s="77">
        <f t="shared" si="1"/>
        <v>0</v>
      </c>
    </row>
    <row r="54" spans="1:7" s="42" customFormat="1" ht="13.4" customHeight="1" x14ac:dyDescent="0.25">
      <c r="A54" s="62">
        <v>81</v>
      </c>
      <c r="B54" s="253" t="s">
        <v>52</v>
      </c>
      <c r="C54" s="254"/>
      <c r="D54" s="72">
        <f>'Local Bud Amnd(5)-13613'!G62</f>
        <v>0</v>
      </c>
      <c r="E54" s="138">
        <v>0</v>
      </c>
      <c r="F54" s="72">
        <f>E54+'(Jan) Local Fin-13663'!F54</f>
        <v>0</v>
      </c>
      <c r="G54" s="77">
        <f t="shared" si="1"/>
        <v>0</v>
      </c>
    </row>
    <row r="55" spans="1:7" s="42" customFormat="1" ht="13.4" customHeight="1" x14ac:dyDescent="0.25">
      <c r="A55" s="62">
        <v>83</v>
      </c>
      <c r="B55" s="253" t="s">
        <v>53</v>
      </c>
      <c r="C55" s="254"/>
      <c r="D55" s="72">
        <f>'Local Bud Amnd(5)-13613'!G63</f>
        <v>0</v>
      </c>
      <c r="E55" s="138">
        <v>0</v>
      </c>
      <c r="F55" s="72">
        <f>E55+'(Jan) Local Fin-13663'!F55</f>
        <v>0</v>
      </c>
      <c r="G55" s="77">
        <f t="shared" si="1"/>
        <v>0</v>
      </c>
    </row>
    <row r="56" spans="1:7" s="42" customFormat="1" ht="13.4" customHeight="1" x14ac:dyDescent="0.25">
      <c r="A56" s="62">
        <v>89</v>
      </c>
      <c r="B56" s="253" t="s">
        <v>31</v>
      </c>
      <c r="C56" s="254"/>
      <c r="D56" s="72">
        <f>'Local Bud Amnd(5)-13613'!G64</f>
        <v>0</v>
      </c>
      <c r="E56" s="138">
        <v>0</v>
      </c>
      <c r="F56" s="72">
        <f>E56+'(Jan) Local Fin-13663'!F56</f>
        <v>0</v>
      </c>
      <c r="G56" s="77">
        <f t="shared" si="1"/>
        <v>0</v>
      </c>
    </row>
    <row r="57" spans="1:7" s="42" customFormat="1" ht="13.4" customHeight="1" x14ac:dyDescent="0.25">
      <c r="A57" s="62">
        <v>99</v>
      </c>
      <c r="B57" s="253" t="s">
        <v>32</v>
      </c>
      <c r="C57" s="254"/>
      <c r="D57" s="72">
        <f>'Local Bud Amnd(5)-13613'!G65</f>
        <v>0</v>
      </c>
      <c r="E57" s="139">
        <v>0</v>
      </c>
      <c r="F57" s="72">
        <f>E57+'(Jan) Local Fin-13663'!F57</f>
        <v>0</v>
      </c>
      <c r="G57" s="77">
        <f t="shared" si="1"/>
        <v>0</v>
      </c>
    </row>
    <row r="58" spans="1:7" s="42" customFormat="1" ht="13.4" customHeight="1" x14ac:dyDescent="0.25">
      <c r="A58" s="242" t="s">
        <v>126</v>
      </c>
      <c r="B58" s="243"/>
      <c r="C58" s="244"/>
      <c r="D58" s="72">
        <f>SUM(D30:D57)</f>
        <v>0</v>
      </c>
      <c r="E58" s="72">
        <f>SUM(E30:E57)</f>
        <v>0</v>
      </c>
      <c r="F58" s="72">
        <f>SUM(F30:F57)</f>
        <v>0</v>
      </c>
      <c r="G58" s="77">
        <f>SUM(G30:G57)</f>
        <v>0</v>
      </c>
    </row>
    <row r="59" spans="1:7" s="42" customFormat="1" ht="13.4" customHeight="1" x14ac:dyDescent="0.25">
      <c r="A59" s="62">
        <v>1E-3</v>
      </c>
      <c r="B59" s="253" t="s">
        <v>33</v>
      </c>
      <c r="C59" s="254"/>
      <c r="D59" s="72">
        <f>'Local Bud Amnd(5)-13613'!G67</f>
        <v>0</v>
      </c>
      <c r="E59" s="78">
        <v>0</v>
      </c>
      <c r="F59" s="72">
        <f>E59+'(Jan) Local Fin-13663'!F59</f>
        <v>0</v>
      </c>
      <c r="G59" s="77">
        <f t="shared" si="1"/>
        <v>0</v>
      </c>
    </row>
    <row r="60" spans="1:7" s="42" customFormat="1" ht="13.4" customHeight="1" x14ac:dyDescent="0.25">
      <c r="A60" s="62">
        <v>2E-3</v>
      </c>
      <c r="B60" s="253" t="s">
        <v>34</v>
      </c>
      <c r="C60" s="254"/>
      <c r="D60" s="72">
        <f>'Local Bud Amnd(5)-13613'!G68</f>
        <v>0</v>
      </c>
      <c r="E60" s="73">
        <v>0</v>
      </c>
      <c r="F60" s="72">
        <f>E60+'(Jan) Local Fin-13663'!F60</f>
        <v>0</v>
      </c>
      <c r="G60" s="77">
        <f t="shared" si="1"/>
        <v>0</v>
      </c>
    </row>
    <row r="61" spans="1:7" s="42" customFormat="1" ht="13.4" customHeight="1" x14ac:dyDescent="0.25">
      <c r="A61" s="62">
        <v>3.0000000000000001E-3</v>
      </c>
      <c r="B61" s="289" t="s">
        <v>40</v>
      </c>
      <c r="C61" s="290"/>
      <c r="D61" s="72">
        <f>'Local Bud Amnd(5)-13613'!G69</f>
        <v>0</v>
      </c>
      <c r="E61" s="78">
        <v>0</v>
      </c>
      <c r="F61" s="72">
        <f>E61+'(Jan) Local Fin-13663'!F61</f>
        <v>0</v>
      </c>
      <c r="G61" s="77">
        <f t="shared" si="1"/>
        <v>0</v>
      </c>
    </row>
    <row r="62" spans="1:7" s="42" customFormat="1" ht="13.4" customHeight="1" x14ac:dyDescent="0.25">
      <c r="A62" s="62">
        <v>4.0000000000000001E-3</v>
      </c>
      <c r="B62" s="253" t="s">
        <v>35</v>
      </c>
      <c r="C62" s="254"/>
      <c r="D62" s="72">
        <f>'Local Bud Amnd(5)-13613'!G70</f>
        <v>0</v>
      </c>
      <c r="E62" s="73">
        <v>0</v>
      </c>
      <c r="F62" s="72">
        <f>E62+'(Jan) Local Fin-13663'!F62</f>
        <v>0</v>
      </c>
      <c r="G62" s="77">
        <f t="shared" si="1"/>
        <v>0</v>
      </c>
    </row>
    <row r="63" spans="1:7" ht="13.4" customHeight="1" x14ac:dyDescent="0.25">
      <c r="A63" s="245" t="s">
        <v>82</v>
      </c>
      <c r="B63" s="244"/>
      <c r="C63" s="246"/>
      <c r="D63" s="72">
        <f>SUM(D59:D62)</f>
        <v>0</v>
      </c>
      <c r="E63" s="72">
        <f>SUM(E59:E62)</f>
        <v>0</v>
      </c>
      <c r="F63" s="72">
        <f>SUM(F59:F62)</f>
        <v>0</v>
      </c>
      <c r="G63" s="77">
        <f>SUM(G59:G62)</f>
        <v>0</v>
      </c>
    </row>
    <row r="64" spans="1:7" ht="13.4" customHeight="1" x14ac:dyDescent="0.25">
      <c r="A64" s="293" t="s">
        <v>104</v>
      </c>
      <c r="B64" s="294"/>
      <c r="C64" s="295"/>
      <c r="D64" s="107">
        <f>SUM(D63,D58)</f>
        <v>0</v>
      </c>
      <c r="E64" s="107">
        <f>SUM(E63,E58)</f>
        <v>0</v>
      </c>
      <c r="F64" s="107">
        <f>SUM(F58,F63)</f>
        <v>0</v>
      </c>
      <c r="G64" s="108">
        <f>SUM(G58,G63)</f>
        <v>0</v>
      </c>
    </row>
    <row r="65" spans="1:9" ht="13.4" customHeight="1" thickBot="1" x14ac:dyDescent="0.3">
      <c r="A65" s="190" t="s">
        <v>120</v>
      </c>
      <c r="B65" s="191"/>
      <c r="C65" s="191"/>
      <c r="D65" s="109">
        <f>D25-D64</f>
        <v>0</v>
      </c>
      <c r="E65" s="109">
        <f>E25-E64</f>
        <v>0</v>
      </c>
      <c r="F65" s="109">
        <f>F25-F64</f>
        <v>0</v>
      </c>
      <c r="G65" s="110">
        <f>G25-G64</f>
        <v>0</v>
      </c>
      <c r="I65" s="1"/>
    </row>
    <row r="66" spans="1:9" ht="13" thickTop="1" x14ac:dyDescent="0.25">
      <c r="A66" s="292" t="s">
        <v>81</v>
      </c>
      <c r="B66" s="292"/>
      <c r="C66" s="292"/>
      <c r="D66" s="292"/>
      <c r="E66" s="292"/>
      <c r="F66" s="292"/>
      <c r="G66" s="292"/>
    </row>
    <row r="67" spans="1:9" x14ac:dyDescent="0.25">
      <c r="A67" s="1"/>
      <c r="B67" s="1"/>
      <c r="C67" s="1"/>
      <c r="D67" s="1"/>
      <c r="E67" s="291"/>
      <c r="F67" s="291"/>
      <c r="G67" s="291"/>
    </row>
    <row r="68" spans="1:9" ht="13" thickBot="1" x14ac:dyDescent="0.3">
      <c r="A68" s="1"/>
      <c r="B68" s="1"/>
      <c r="C68" s="1"/>
      <c r="D68" s="1"/>
      <c r="E68" s="287"/>
      <c r="F68" s="287"/>
      <c r="G68" s="287"/>
    </row>
    <row r="69" spans="1:9" x14ac:dyDescent="0.25">
      <c r="A69" s="288" t="s">
        <v>159</v>
      </c>
      <c r="B69" s="288"/>
      <c r="C69" s="288"/>
      <c r="D69" s="1"/>
      <c r="E69" s="26" t="s">
        <v>124</v>
      </c>
      <c r="F69" s="26"/>
      <c r="G69" s="26" t="s">
        <v>125</v>
      </c>
    </row>
  </sheetData>
  <sheetProtection algorithmName="SHA-512" hashValue="s1A3Q8Z+g4kJESuMP46hBKIfuLPeAFX+sWO+jMsPPUUGry71yw/ilISlf0yE8JnXk7DZRjpM9cqhpT3sXAUq8g==" saltValue="VrlA/IlPKIdiDrtzRI6i8w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7">
    <mergeCell ref="E67:G67"/>
    <mergeCell ref="E68:G68"/>
    <mergeCell ref="A69:C69"/>
    <mergeCell ref="A1:B8"/>
    <mergeCell ref="C1:F1"/>
    <mergeCell ref="C2:F2"/>
    <mergeCell ref="C3:F3"/>
    <mergeCell ref="C4:F4"/>
    <mergeCell ref="C6:F6"/>
    <mergeCell ref="C7:F7"/>
    <mergeCell ref="B20:C20"/>
    <mergeCell ref="C8:F8"/>
    <mergeCell ref="A9:B9"/>
    <mergeCell ref="A11:G11"/>
    <mergeCell ref="A12:A13"/>
    <mergeCell ref="B12:C13"/>
    <mergeCell ref="B14:C14"/>
    <mergeCell ref="B15:C15"/>
    <mergeCell ref="B16:C16"/>
    <mergeCell ref="B17:C17"/>
    <mergeCell ref="B18:C18"/>
    <mergeCell ref="B19:C19"/>
    <mergeCell ref="B33:C33"/>
    <mergeCell ref="B21:C21"/>
    <mergeCell ref="B22:C22"/>
    <mergeCell ref="A23:C23"/>
    <mergeCell ref="A24:C24"/>
    <mergeCell ref="A25:C25"/>
    <mergeCell ref="A27:G27"/>
    <mergeCell ref="A28:A29"/>
    <mergeCell ref="B28:C29"/>
    <mergeCell ref="B30:C30"/>
    <mergeCell ref="B31:C31"/>
    <mergeCell ref="B32:C32"/>
    <mergeCell ref="B45:C45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57:C57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8:C58"/>
    <mergeCell ref="B59:C59"/>
    <mergeCell ref="A66:G66"/>
    <mergeCell ref="B60:C60"/>
    <mergeCell ref="B61:C61"/>
    <mergeCell ref="B62:C62"/>
    <mergeCell ref="A63:C63"/>
    <mergeCell ref="A64:C64"/>
    <mergeCell ref="A65:C65"/>
  </mergeCells>
  <printOptions horizontalCentered="1" verticalCentered="1"/>
  <pageMargins left="0.3" right="0.3" top="0.3" bottom="0.3" header="0" footer="0"/>
  <pageSetup scale="84" orientation="portrait" r:id="rId1"/>
  <headerFooter alignWithMargins="0"/>
  <ignoredErrors>
    <ignoredError sqref="G23 G58" formula="1"/>
  </ignoredErrors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2" tint="-0.249977111117893"/>
    <pageSetUpPr fitToPage="1"/>
  </sheetPr>
  <dimension ref="A1:J78"/>
  <sheetViews>
    <sheetView showGridLines="0" zoomScaleNormal="100" workbookViewId="0">
      <selection activeCell="H12" sqref="H12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18"/>
      <c r="B1" s="218"/>
      <c r="C1" s="177" t="s">
        <v>56</v>
      </c>
      <c r="D1" s="177"/>
      <c r="E1" s="177"/>
      <c r="F1" s="186"/>
      <c r="G1" s="186"/>
    </row>
    <row r="2" spans="1:8" ht="15.5" x14ac:dyDescent="0.35">
      <c r="A2" s="218"/>
      <c r="B2" s="218"/>
      <c r="C2" s="177" t="s">
        <v>54</v>
      </c>
      <c r="D2" s="177"/>
      <c r="E2" s="177"/>
      <c r="F2" s="186"/>
      <c r="G2" s="186"/>
    </row>
    <row r="3" spans="1:8" ht="10.25" customHeight="1" x14ac:dyDescent="0.3">
      <c r="A3" s="218"/>
      <c r="B3" s="218"/>
      <c r="C3" s="209"/>
      <c r="D3" s="210"/>
      <c r="E3" s="210"/>
      <c r="F3" s="186"/>
      <c r="G3" s="186"/>
    </row>
    <row r="4" spans="1:8" ht="15.5" x14ac:dyDescent="0.35">
      <c r="A4" s="218"/>
      <c r="B4" s="218"/>
      <c r="C4" s="211" t="s">
        <v>58</v>
      </c>
      <c r="D4" s="211"/>
      <c r="E4" s="211"/>
      <c r="F4" s="186"/>
      <c r="G4" s="186"/>
    </row>
    <row r="5" spans="1:8" ht="10.25" customHeight="1" x14ac:dyDescent="0.25">
      <c r="A5" s="218"/>
      <c r="B5" s="218"/>
      <c r="C5" s="1"/>
      <c r="D5" s="1"/>
      <c r="E5" s="1"/>
      <c r="F5" s="186"/>
      <c r="G5" s="186"/>
    </row>
    <row r="6" spans="1:8" ht="11" customHeight="1" x14ac:dyDescent="0.25">
      <c r="A6" s="218"/>
      <c r="B6" s="218"/>
      <c r="C6" s="186" t="s">
        <v>164</v>
      </c>
      <c r="D6" s="186"/>
      <c r="E6" s="186"/>
      <c r="F6" s="186"/>
      <c r="G6" s="186"/>
    </row>
    <row r="7" spans="1:8" ht="11" customHeight="1" x14ac:dyDescent="0.25">
      <c r="A7" s="218"/>
      <c r="B7" s="218"/>
      <c r="C7" s="186" t="s">
        <v>165</v>
      </c>
      <c r="D7" s="210"/>
      <c r="E7" s="210"/>
      <c r="F7" s="186"/>
      <c r="G7" s="186"/>
    </row>
    <row r="8" spans="1:8" ht="12" customHeight="1" x14ac:dyDescent="0.25">
      <c r="A8" s="218"/>
      <c r="B8" s="218"/>
      <c r="C8" s="1"/>
      <c r="D8" s="1"/>
      <c r="E8" s="1"/>
      <c r="F8" s="186"/>
      <c r="G8" s="186"/>
    </row>
    <row r="9" spans="1:8" ht="11.15" customHeight="1" x14ac:dyDescent="0.25">
      <c r="A9" s="224" t="s">
        <v>136</v>
      </c>
      <c r="B9" s="225"/>
      <c r="C9" s="225"/>
      <c r="D9" s="225"/>
      <c r="E9" s="225"/>
      <c r="F9" s="225"/>
      <c r="G9" s="225"/>
    </row>
    <row r="10" spans="1:8" ht="12" customHeight="1" x14ac:dyDescent="0.25">
      <c r="A10" s="225"/>
      <c r="B10" s="225"/>
      <c r="C10" s="225"/>
      <c r="D10" s="225"/>
      <c r="E10" s="225"/>
      <c r="F10" s="225"/>
      <c r="G10" s="225"/>
    </row>
    <row r="11" spans="1:8" ht="12.65" customHeight="1" x14ac:dyDescent="0.25">
      <c r="A11" s="226" t="s">
        <v>62</v>
      </c>
      <c r="B11" s="226"/>
      <c r="C11" s="160"/>
      <c r="D11" s="63" t="s">
        <v>48</v>
      </c>
      <c r="E11" s="165" t="str">
        <f>'Annl Cert. Bud-13617'!E9</f>
        <v>2018-2019</v>
      </c>
      <c r="F11" s="10" t="s">
        <v>49</v>
      </c>
      <c r="G11" s="9"/>
      <c r="H11" s="5"/>
    </row>
    <row r="12" spans="1:8" ht="12.15" customHeight="1" x14ac:dyDescent="0.25">
      <c r="A12" s="227" t="s">
        <v>105</v>
      </c>
      <c r="B12" s="217"/>
      <c r="C12" s="217"/>
      <c r="D12" s="217"/>
      <c r="E12" s="217"/>
      <c r="F12" s="217"/>
      <c r="G12" s="217"/>
    </row>
    <row r="13" spans="1:8" ht="12.15" customHeight="1" x14ac:dyDescent="0.25">
      <c r="A13" s="216" t="s">
        <v>102</v>
      </c>
      <c r="B13" s="216"/>
      <c r="C13" s="69">
        <f>'Annl Cert. Bud-13617'!C9</f>
        <v>0</v>
      </c>
      <c r="D13" s="217" t="s">
        <v>100</v>
      </c>
      <c r="E13" s="217"/>
      <c r="F13" s="217"/>
      <c r="G13" s="217"/>
      <c r="H13" s="11"/>
    </row>
    <row r="14" spans="1:8" ht="12.15" customHeight="1" x14ac:dyDescent="0.25">
      <c r="A14" s="219" t="s">
        <v>157</v>
      </c>
      <c r="B14" s="219"/>
      <c r="C14" s="219"/>
      <c r="D14" s="219"/>
      <c r="E14" s="219"/>
      <c r="F14" s="219"/>
      <c r="G14" s="219"/>
    </row>
    <row r="15" spans="1:8" ht="14" customHeight="1" x14ac:dyDescent="0.25">
      <c r="A15" s="220" t="s">
        <v>41</v>
      </c>
      <c r="B15" s="221"/>
      <c r="C15" s="221"/>
      <c r="D15" s="221"/>
      <c r="E15" s="221"/>
      <c r="F15" s="221"/>
      <c r="G15" s="221"/>
    </row>
    <row r="16" spans="1:8" ht="13.5" customHeight="1" thickBot="1" x14ac:dyDescent="0.3">
      <c r="A16" s="222" t="s">
        <v>59</v>
      </c>
      <c r="B16" s="222"/>
      <c r="C16" s="222"/>
      <c r="D16" s="222"/>
      <c r="E16" s="222"/>
      <c r="F16" s="222"/>
      <c r="G16" s="222"/>
    </row>
    <row r="17" spans="1:7" ht="13.25" customHeight="1" thickTop="1" x14ac:dyDescent="0.25">
      <c r="A17" s="296" t="s">
        <v>42</v>
      </c>
      <c r="B17" s="297"/>
      <c r="C17" s="71" t="s">
        <v>108</v>
      </c>
      <c r="D17" s="21" t="s">
        <v>43</v>
      </c>
      <c r="E17" s="21" t="s">
        <v>44</v>
      </c>
      <c r="F17" s="21" t="s">
        <v>45</v>
      </c>
      <c r="G17" s="22" t="s">
        <v>46</v>
      </c>
    </row>
    <row r="18" spans="1:7" ht="14.75" customHeight="1" thickBot="1" x14ac:dyDescent="0.35">
      <c r="A18" s="306">
        <f>D34</f>
        <v>0</v>
      </c>
      <c r="B18" s="307"/>
      <c r="C18" s="81">
        <f>D71</f>
        <v>0</v>
      </c>
      <c r="D18" s="82">
        <f>D72</f>
        <v>0</v>
      </c>
      <c r="E18" s="82">
        <f>E72</f>
        <v>0</v>
      </c>
      <c r="F18" s="82">
        <f>F72</f>
        <v>0</v>
      </c>
      <c r="G18" s="83">
        <f>G72</f>
        <v>0</v>
      </c>
    </row>
    <row r="19" spans="1:7" ht="12.9" customHeight="1" thickTop="1" x14ac:dyDescent="0.25">
      <c r="A19" s="203" t="s">
        <v>103</v>
      </c>
      <c r="B19" s="298"/>
      <c r="C19" s="298"/>
      <c r="D19" s="206"/>
      <c r="E19" s="206"/>
      <c r="F19" s="206"/>
      <c r="G19" s="206"/>
    </row>
    <row r="20" spans="1:7" ht="10.25" customHeight="1" thickBot="1" x14ac:dyDescent="0.3">
      <c r="A20" s="308"/>
      <c r="B20" s="308"/>
      <c r="C20" s="308"/>
      <c r="D20" s="18"/>
      <c r="E20" s="17"/>
      <c r="F20" s="17"/>
      <c r="G20" s="17"/>
    </row>
    <row r="21" spans="1:7" ht="13" thickTop="1" x14ac:dyDescent="0.25">
      <c r="A21" s="309" t="s">
        <v>47</v>
      </c>
      <c r="B21" s="310"/>
      <c r="C21" s="310"/>
      <c r="D21" s="310"/>
      <c r="E21" s="310"/>
      <c r="F21" s="310"/>
      <c r="G21" s="311"/>
    </row>
    <row r="22" spans="1:7" ht="25.25" customHeight="1" x14ac:dyDescent="0.25">
      <c r="A22" s="68" t="s">
        <v>61</v>
      </c>
      <c r="B22" s="312" t="s">
        <v>0</v>
      </c>
      <c r="C22" s="313"/>
      <c r="D22" s="14" t="s">
        <v>43</v>
      </c>
      <c r="E22" s="14" t="s">
        <v>44</v>
      </c>
      <c r="F22" s="14" t="s">
        <v>45</v>
      </c>
      <c r="G22" s="15" t="s">
        <v>46</v>
      </c>
    </row>
    <row r="23" spans="1:7" ht="12.15" customHeight="1" x14ac:dyDescent="0.25">
      <c r="A23" s="62">
        <v>311</v>
      </c>
      <c r="B23" s="212" t="s">
        <v>23</v>
      </c>
      <c r="C23" s="213"/>
      <c r="D23" s="76">
        <f>'Local Bud Amnd(5)-13613'!G23</f>
        <v>0</v>
      </c>
      <c r="E23" s="67">
        <v>0</v>
      </c>
      <c r="F23" s="67">
        <v>0</v>
      </c>
      <c r="G23" s="77">
        <f>D23+E23-F23</f>
        <v>0</v>
      </c>
    </row>
    <row r="24" spans="1:7" ht="12.15" customHeight="1" x14ac:dyDescent="0.25">
      <c r="A24" s="62">
        <v>334.1</v>
      </c>
      <c r="B24" s="212" t="s">
        <v>21</v>
      </c>
      <c r="C24" s="213"/>
      <c r="D24" s="76">
        <f>'Local Bud Amnd(5)-13613'!G24</f>
        <v>0</v>
      </c>
      <c r="E24" s="67">
        <v>0</v>
      </c>
      <c r="F24" s="67">
        <v>0</v>
      </c>
      <c r="G24" s="77">
        <f t="shared" ref="G24:G31" si="0">D24+E24-F24</f>
        <v>0</v>
      </c>
    </row>
    <row r="25" spans="1:7" ht="12.15" customHeight="1" x14ac:dyDescent="0.25">
      <c r="A25" s="62">
        <v>362</v>
      </c>
      <c r="B25" s="212" t="s">
        <v>24</v>
      </c>
      <c r="C25" s="213"/>
      <c r="D25" s="76">
        <f>'Local Bud Amnd(5)-13613'!G25</f>
        <v>0</v>
      </c>
      <c r="E25" s="67">
        <v>0</v>
      </c>
      <c r="F25" s="67">
        <v>0</v>
      </c>
      <c r="G25" s="77">
        <f t="shared" si="0"/>
        <v>0</v>
      </c>
    </row>
    <row r="26" spans="1:7" ht="12.15" customHeight="1" x14ac:dyDescent="0.25">
      <c r="A26" s="62">
        <v>337</v>
      </c>
      <c r="B26" s="212" t="s">
        <v>25</v>
      </c>
      <c r="C26" s="213"/>
      <c r="D26" s="76">
        <f>'Local Bud Amnd(5)-13613'!G26</f>
        <v>0</v>
      </c>
      <c r="E26" s="67">
        <v>0</v>
      </c>
      <c r="F26" s="67">
        <v>0</v>
      </c>
      <c r="G26" s="77">
        <f t="shared" si="0"/>
        <v>0</v>
      </c>
    </row>
    <row r="27" spans="1:7" ht="12.15" customHeight="1" x14ac:dyDescent="0.25">
      <c r="A27" s="62">
        <v>361</v>
      </c>
      <c r="B27" s="212" t="s">
        <v>1</v>
      </c>
      <c r="C27" s="213"/>
      <c r="D27" s="76">
        <f>'Local Bud Amnd(5)-13613'!G27</f>
        <v>0</v>
      </c>
      <c r="E27" s="67">
        <v>0</v>
      </c>
      <c r="F27" s="67">
        <v>0</v>
      </c>
      <c r="G27" s="77">
        <f t="shared" si="0"/>
        <v>0</v>
      </c>
    </row>
    <row r="28" spans="1:7" ht="12.15" customHeight="1" x14ac:dyDescent="0.25">
      <c r="A28" s="62">
        <v>364</v>
      </c>
      <c r="B28" s="212" t="s">
        <v>26</v>
      </c>
      <c r="C28" s="213"/>
      <c r="D28" s="76">
        <f>'Local Bud Amnd(5)-13613'!G28</f>
        <v>0</v>
      </c>
      <c r="E28" s="67">
        <v>0</v>
      </c>
      <c r="F28" s="67">
        <v>0</v>
      </c>
      <c r="G28" s="77">
        <f t="shared" si="0"/>
        <v>0</v>
      </c>
    </row>
    <row r="29" spans="1:7" ht="12.15" customHeight="1" x14ac:dyDescent="0.25">
      <c r="A29" s="62">
        <v>369</v>
      </c>
      <c r="B29" s="212" t="s">
        <v>129</v>
      </c>
      <c r="C29" s="213"/>
      <c r="D29" s="76">
        <f>'Local Bud Amnd(5)-13613'!G29</f>
        <v>0</v>
      </c>
      <c r="E29" s="67">
        <v>0</v>
      </c>
      <c r="F29" s="67">
        <v>0</v>
      </c>
      <c r="G29" s="77">
        <f t="shared" si="0"/>
        <v>0</v>
      </c>
    </row>
    <row r="30" spans="1:7" ht="12.15" customHeight="1" x14ac:dyDescent="0.25">
      <c r="A30" s="62">
        <v>380</v>
      </c>
      <c r="B30" s="212" t="s">
        <v>3</v>
      </c>
      <c r="C30" s="213"/>
      <c r="D30" s="76">
        <f>'Local Bud Amnd(5)-13613'!G30</f>
        <v>0</v>
      </c>
      <c r="E30" s="67">
        <v>0</v>
      </c>
      <c r="F30" s="67">
        <v>0</v>
      </c>
      <c r="G30" s="77">
        <f t="shared" si="0"/>
        <v>0</v>
      </c>
    </row>
    <row r="31" spans="1:7" ht="12.15" customHeight="1" x14ac:dyDescent="0.25">
      <c r="A31" s="62">
        <v>389</v>
      </c>
      <c r="B31" s="212" t="s">
        <v>22</v>
      </c>
      <c r="C31" s="213"/>
      <c r="D31" s="76">
        <f>'Local Bud Amnd(5)-13613'!G31</f>
        <v>0</v>
      </c>
      <c r="E31" s="67">
        <v>0</v>
      </c>
      <c r="F31" s="67">
        <v>0</v>
      </c>
      <c r="G31" s="77">
        <f t="shared" si="0"/>
        <v>0</v>
      </c>
    </row>
    <row r="32" spans="1:7" ht="12.15" customHeight="1" x14ac:dyDescent="0.25">
      <c r="A32" s="235" t="s">
        <v>4</v>
      </c>
      <c r="B32" s="236"/>
      <c r="C32" s="236"/>
      <c r="D32" s="76">
        <f>SUM(D23:D31)</f>
        <v>0</v>
      </c>
      <c r="E32" s="76">
        <f>SUM(E23:E31)</f>
        <v>0</v>
      </c>
      <c r="F32" s="76">
        <f>SUM(F23:F31)</f>
        <v>0</v>
      </c>
      <c r="G32" s="77">
        <f>SUM(G23:G31)</f>
        <v>0</v>
      </c>
    </row>
    <row r="33" spans="1:7" ht="12.15" customHeight="1" x14ac:dyDescent="0.25">
      <c r="A33" s="237" t="s">
        <v>36</v>
      </c>
      <c r="B33" s="213"/>
      <c r="C33" s="213"/>
      <c r="D33" s="76">
        <f>'Local Bud Amnd(5)-13613'!G33</f>
        <v>0</v>
      </c>
      <c r="E33" s="67">
        <v>0</v>
      </c>
      <c r="F33" s="67">
        <v>0</v>
      </c>
      <c r="G33" s="77">
        <f>D33+E33-F33</f>
        <v>0</v>
      </c>
    </row>
    <row r="34" spans="1:7" ht="12.15" customHeight="1" thickBot="1" x14ac:dyDescent="0.3">
      <c r="A34" s="214" t="s">
        <v>37</v>
      </c>
      <c r="B34" s="215"/>
      <c r="C34" s="215"/>
      <c r="D34" s="105">
        <f>SUM(D32:D33)</f>
        <v>0</v>
      </c>
      <c r="E34" s="95">
        <f>SUM(E32:E33)</f>
        <v>0</v>
      </c>
      <c r="F34" s="95">
        <f>SUM(F32:F33)</f>
        <v>0</v>
      </c>
      <c r="G34" s="96">
        <f>SUM(G32:G33)</f>
        <v>0</v>
      </c>
    </row>
    <row r="35" spans="1:7" ht="14.25" customHeight="1" thickTop="1" x14ac:dyDescent="0.3">
      <c r="A35" s="305" t="s">
        <v>55</v>
      </c>
      <c r="B35" s="305"/>
      <c r="C35" s="305"/>
      <c r="D35" s="305"/>
      <c r="E35" s="305"/>
      <c r="F35" s="305"/>
      <c r="G35" s="305"/>
    </row>
    <row r="36" spans="1:7" ht="12" customHeight="1" thickBot="1" x14ac:dyDescent="0.3">
      <c r="A36" s="238" t="s">
        <v>60</v>
      </c>
      <c r="B36" s="239"/>
      <c r="C36" s="239"/>
      <c r="D36" s="239"/>
      <c r="E36" s="239"/>
      <c r="F36" s="239"/>
      <c r="G36" s="239"/>
    </row>
    <row r="37" spans="1:7" s="12" customFormat="1" ht="25.25" customHeight="1" thickTop="1" x14ac:dyDescent="0.25">
      <c r="A37" s="64" t="s">
        <v>61</v>
      </c>
      <c r="B37" s="240" t="s">
        <v>38</v>
      </c>
      <c r="C37" s="241"/>
      <c r="D37" s="65" t="s">
        <v>43</v>
      </c>
      <c r="E37" s="65" t="s">
        <v>44</v>
      </c>
      <c r="F37" s="65" t="s">
        <v>45</v>
      </c>
      <c r="G37" s="66" t="s">
        <v>46</v>
      </c>
    </row>
    <row r="38" spans="1:7" ht="12.15" customHeight="1" x14ac:dyDescent="0.25">
      <c r="A38" s="62">
        <v>10</v>
      </c>
      <c r="B38" s="212" t="s">
        <v>5</v>
      </c>
      <c r="C38" s="213"/>
      <c r="D38" s="72">
        <f>'Local Bud Amnd(5)-13613'!G38</f>
        <v>0</v>
      </c>
      <c r="E38" s="13">
        <v>0</v>
      </c>
      <c r="F38" s="13">
        <v>0</v>
      </c>
      <c r="G38" s="77">
        <f>D38+E38-F38</f>
        <v>0</v>
      </c>
    </row>
    <row r="39" spans="1:7" ht="12.15" customHeight="1" x14ac:dyDescent="0.25">
      <c r="A39" s="62">
        <v>20</v>
      </c>
      <c r="B39" s="212" t="s">
        <v>121</v>
      </c>
      <c r="C39" s="213"/>
      <c r="D39" s="72">
        <f>'Local Bud Amnd(5)-13613'!G39</f>
        <v>0</v>
      </c>
      <c r="E39" s="13">
        <v>0</v>
      </c>
      <c r="F39" s="13">
        <v>0</v>
      </c>
      <c r="G39" s="77">
        <f t="shared" ref="G39:G65" si="1">D39+E39-F39</f>
        <v>0</v>
      </c>
    </row>
    <row r="40" spans="1:7" ht="12.15" customHeight="1" x14ac:dyDescent="0.25">
      <c r="A40" s="62">
        <v>30</v>
      </c>
      <c r="B40" s="212" t="s">
        <v>6</v>
      </c>
      <c r="C40" s="213"/>
      <c r="D40" s="72">
        <f>'Local Bud Amnd(5)-13613'!G40</f>
        <v>0</v>
      </c>
      <c r="E40" s="13">
        <v>0</v>
      </c>
      <c r="F40" s="13">
        <v>0</v>
      </c>
      <c r="G40" s="77">
        <f t="shared" si="1"/>
        <v>0</v>
      </c>
    </row>
    <row r="41" spans="1:7" ht="12.15" customHeight="1" x14ac:dyDescent="0.25">
      <c r="A41" s="62">
        <v>40</v>
      </c>
      <c r="B41" s="212" t="s">
        <v>7</v>
      </c>
      <c r="C41" s="213"/>
      <c r="D41" s="72">
        <f>'Local Bud Amnd(5)-13613'!G41</f>
        <v>0</v>
      </c>
      <c r="E41" s="13">
        <v>0</v>
      </c>
      <c r="F41" s="13">
        <v>0</v>
      </c>
      <c r="G41" s="77">
        <f t="shared" si="1"/>
        <v>0</v>
      </c>
    </row>
    <row r="42" spans="1:7" ht="12.15" customHeight="1" x14ac:dyDescent="0.25">
      <c r="A42" s="62">
        <v>41</v>
      </c>
      <c r="B42" s="212" t="s">
        <v>131</v>
      </c>
      <c r="C42" s="213"/>
      <c r="D42" s="72">
        <f>'Local Bud Amnd(5)-13613'!G42</f>
        <v>0</v>
      </c>
      <c r="E42" s="13">
        <v>0</v>
      </c>
      <c r="F42" s="13">
        <v>0</v>
      </c>
      <c r="G42" s="77">
        <f t="shared" si="1"/>
        <v>0</v>
      </c>
    </row>
    <row r="43" spans="1:7" ht="12.15" customHeight="1" x14ac:dyDescent="0.25">
      <c r="A43" s="62">
        <v>42</v>
      </c>
      <c r="B43" s="212" t="s">
        <v>9</v>
      </c>
      <c r="C43" s="213"/>
      <c r="D43" s="72">
        <f>'Local Bud Amnd(5)-13613'!G43</f>
        <v>0</v>
      </c>
      <c r="E43" s="13">
        <v>0</v>
      </c>
      <c r="F43" s="13">
        <v>0</v>
      </c>
      <c r="G43" s="77">
        <f t="shared" si="1"/>
        <v>0</v>
      </c>
    </row>
    <row r="44" spans="1:7" ht="12.15" customHeight="1" x14ac:dyDescent="0.25">
      <c r="A44" s="62">
        <v>43</v>
      </c>
      <c r="B44" s="212" t="s">
        <v>10</v>
      </c>
      <c r="C44" s="213"/>
      <c r="D44" s="72">
        <f>'Local Bud Amnd(5)-13613'!G44</f>
        <v>0</v>
      </c>
      <c r="E44" s="13">
        <v>0</v>
      </c>
      <c r="F44" s="13">
        <v>0</v>
      </c>
      <c r="G44" s="77">
        <f t="shared" si="1"/>
        <v>0</v>
      </c>
    </row>
    <row r="45" spans="1:7" ht="12.15" customHeight="1" x14ac:dyDescent="0.25">
      <c r="A45" s="62">
        <v>44</v>
      </c>
      <c r="B45" s="212" t="s">
        <v>11</v>
      </c>
      <c r="C45" s="213"/>
      <c r="D45" s="72">
        <f>'Local Bud Amnd(5)-13613'!G45</f>
        <v>0</v>
      </c>
      <c r="E45" s="13">
        <v>0</v>
      </c>
      <c r="F45" s="13">
        <v>0</v>
      </c>
      <c r="G45" s="77">
        <f t="shared" si="1"/>
        <v>0</v>
      </c>
    </row>
    <row r="46" spans="1:7" ht="12.15" customHeight="1" x14ac:dyDescent="0.25">
      <c r="A46" s="62">
        <v>45</v>
      </c>
      <c r="B46" s="212" t="s">
        <v>2</v>
      </c>
      <c r="C46" s="213"/>
      <c r="D46" s="72">
        <f>'Local Bud Amnd(5)-13613'!G46</f>
        <v>0</v>
      </c>
      <c r="E46" s="13">
        <v>0</v>
      </c>
      <c r="F46" s="13">
        <v>0</v>
      </c>
      <c r="G46" s="77">
        <f t="shared" si="1"/>
        <v>0</v>
      </c>
    </row>
    <row r="47" spans="1:7" ht="12.15" customHeight="1" x14ac:dyDescent="0.25">
      <c r="A47" s="62">
        <v>46</v>
      </c>
      <c r="B47" s="212" t="s">
        <v>130</v>
      </c>
      <c r="C47" s="213"/>
      <c r="D47" s="72">
        <f>'Local Bud Amnd(5)-13613'!G47</f>
        <v>0</v>
      </c>
      <c r="E47" s="13">
        <v>0</v>
      </c>
      <c r="F47" s="13">
        <v>0</v>
      </c>
      <c r="G47" s="77">
        <f t="shared" si="1"/>
        <v>0</v>
      </c>
    </row>
    <row r="48" spans="1:7" ht="12.15" customHeight="1" x14ac:dyDescent="0.25">
      <c r="A48" s="62">
        <v>47</v>
      </c>
      <c r="B48" s="212" t="s">
        <v>27</v>
      </c>
      <c r="C48" s="213"/>
      <c r="D48" s="72">
        <f>'Local Bud Amnd(5)-13613'!G48</f>
        <v>0</v>
      </c>
      <c r="E48" s="13">
        <v>0</v>
      </c>
      <c r="F48" s="13">
        <v>0</v>
      </c>
      <c r="G48" s="77">
        <f t="shared" si="1"/>
        <v>0</v>
      </c>
    </row>
    <row r="49" spans="1:10" ht="12.15" customHeight="1" x14ac:dyDescent="0.25">
      <c r="A49" s="62">
        <v>48</v>
      </c>
      <c r="B49" s="212" t="s">
        <v>28</v>
      </c>
      <c r="C49" s="213"/>
      <c r="D49" s="72">
        <f>'Local Bud Amnd(5)-13613'!G49</f>
        <v>0</v>
      </c>
      <c r="E49" s="13">
        <v>0</v>
      </c>
      <c r="F49" s="13">
        <v>0</v>
      </c>
      <c r="G49" s="77">
        <f t="shared" si="1"/>
        <v>0</v>
      </c>
    </row>
    <row r="50" spans="1:10" ht="12.15" customHeight="1" x14ac:dyDescent="0.25">
      <c r="A50" s="62">
        <v>49</v>
      </c>
      <c r="B50" s="212" t="s">
        <v>12</v>
      </c>
      <c r="C50" s="213"/>
      <c r="D50" s="72">
        <f>'Local Bud Amnd(5)-13613'!G50</f>
        <v>0</v>
      </c>
      <c r="E50" s="13">
        <v>0</v>
      </c>
      <c r="F50" s="13">
        <v>0</v>
      </c>
      <c r="G50" s="77">
        <f t="shared" si="1"/>
        <v>0</v>
      </c>
    </row>
    <row r="51" spans="1:10" ht="12.15" customHeight="1" x14ac:dyDescent="0.25">
      <c r="A51" s="62">
        <v>51</v>
      </c>
      <c r="B51" s="212" t="s">
        <v>13</v>
      </c>
      <c r="C51" s="213"/>
      <c r="D51" s="72">
        <f>'Local Bud Amnd(5)-13613'!G51</f>
        <v>0</v>
      </c>
      <c r="E51" s="13">
        <v>0</v>
      </c>
      <c r="F51" s="13">
        <v>0</v>
      </c>
      <c r="G51" s="77">
        <f t="shared" si="1"/>
        <v>0</v>
      </c>
    </row>
    <row r="52" spans="1:10" ht="12.15" customHeight="1" x14ac:dyDescent="0.25">
      <c r="A52" s="62">
        <v>52.1</v>
      </c>
      <c r="B52" s="212" t="s">
        <v>14</v>
      </c>
      <c r="C52" s="213"/>
      <c r="D52" s="72">
        <f>'Local Bud Amnd(5)-13613'!G52</f>
        <v>0</v>
      </c>
      <c r="E52" s="13">
        <v>0</v>
      </c>
      <c r="F52" s="13">
        <v>0</v>
      </c>
      <c r="G52" s="77">
        <f t="shared" si="1"/>
        <v>0</v>
      </c>
    </row>
    <row r="53" spans="1:10" ht="12.15" customHeight="1" x14ac:dyDescent="0.25">
      <c r="A53" s="62">
        <v>52.2</v>
      </c>
      <c r="B53" s="212" t="s">
        <v>15</v>
      </c>
      <c r="C53" s="213"/>
      <c r="D53" s="72">
        <f>'Local Bud Amnd(5)-13613'!G53</f>
        <v>0</v>
      </c>
      <c r="E53" s="13">
        <v>0</v>
      </c>
      <c r="F53" s="13">
        <v>0</v>
      </c>
      <c r="G53" s="77">
        <f t="shared" si="1"/>
        <v>0</v>
      </c>
    </row>
    <row r="54" spans="1:10" ht="12.15" customHeight="1" x14ac:dyDescent="0.25">
      <c r="A54" s="62">
        <v>52.3</v>
      </c>
      <c r="B54" s="212" t="s">
        <v>16</v>
      </c>
      <c r="C54" s="213"/>
      <c r="D54" s="72">
        <f>'Local Bud Amnd(5)-13613'!G54</f>
        <v>0</v>
      </c>
      <c r="E54" s="13">
        <v>0</v>
      </c>
      <c r="F54" s="13">
        <v>0</v>
      </c>
      <c r="G54" s="77">
        <f t="shared" si="1"/>
        <v>0</v>
      </c>
    </row>
    <row r="55" spans="1:10" ht="12.15" customHeight="1" x14ac:dyDescent="0.25">
      <c r="A55" s="62">
        <v>52.4</v>
      </c>
      <c r="B55" s="212" t="s">
        <v>17</v>
      </c>
      <c r="C55" s="213"/>
      <c r="D55" s="72">
        <f>'Local Bud Amnd(5)-13613'!G55</f>
        <v>0</v>
      </c>
      <c r="E55" s="13">
        <v>0</v>
      </c>
      <c r="F55" s="13">
        <v>0</v>
      </c>
      <c r="G55" s="77">
        <f t="shared" si="1"/>
        <v>0</v>
      </c>
    </row>
    <row r="56" spans="1:10" ht="12.15" customHeight="1" x14ac:dyDescent="0.25">
      <c r="A56" s="62">
        <v>52.5</v>
      </c>
      <c r="B56" s="212" t="s">
        <v>18</v>
      </c>
      <c r="C56" s="213"/>
      <c r="D56" s="72">
        <f>'Local Bud Amnd(5)-13613'!G56</f>
        <v>0</v>
      </c>
      <c r="E56" s="13">
        <v>0</v>
      </c>
      <c r="F56" s="13">
        <v>0</v>
      </c>
      <c r="G56" s="77">
        <f t="shared" si="1"/>
        <v>0</v>
      </c>
    </row>
    <row r="57" spans="1:10" ht="12.15" customHeight="1" x14ac:dyDescent="0.25">
      <c r="A57" s="62">
        <v>54</v>
      </c>
      <c r="B57" s="212" t="s">
        <v>19</v>
      </c>
      <c r="C57" s="213"/>
      <c r="D57" s="72">
        <f>'Local Bud Amnd(5)-13613'!G57</f>
        <v>0</v>
      </c>
      <c r="E57" s="13">
        <v>0</v>
      </c>
      <c r="F57" s="13">
        <v>0</v>
      </c>
      <c r="G57" s="77">
        <f t="shared" si="1"/>
        <v>0</v>
      </c>
    </row>
    <row r="58" spans="1:10" ht="12.15" customHeight="1" x14ac:dyDescent="0.25">
      <c r="A58" s="62">
        <v>55</v>
      </c>
      <c r="B58" s="212" t="s">
        <v>51</v>
      </c>
      <c r="C58" s="212"/>
      <c r="D58" s="72">
        <f>'Local Bud Amnd(5)-13613'!G58</f>
        <v>0</v>
      </c>
      <c r="E58" s="13">
        <v>0</v>
      </c>
      <c r="F58" s="13">
        <v>0</v>
      </c>
      <c r="G58" s="77">
        <f t="shared" si="1"/>
        <v>0</v>
      </c>
    </row>
    <row r="59" spans="1:10" ht="12.15" customHeight="1" x14ac:dyDescent="0.25">
      <c r="A59" s="62">
        <v>60</v>
      </c>
      <c r="B59" s="212" t="s">
        <v>20</v>
      </c>
      <c r="C59" s="213"/>
      <c r="D59" s="72">
        <f>'Local Bud Amnd(5)-13613'!G59</f>
        <v>0</v>
      </c>
      <c r="E59" s="13">
        <v>0</v>
      </c>
      <c r="F59" s="13">
        <v>0</v>
      </c>
      <c r="G59" s="77">
        <f t="shared" si="1"/>
        <v>0</v>
      </c>
    </row>
    <row r="60" spans="1:10" ht="12.15" customHeight="1" x14ac:dyDescent="0.25">
      <c r="A60" s="62">
        <v>71</v>
      </c>
      <c r="B60" s="212" t="s">
        <v>29</v>
      </c>
      <c r="C60" s="213"/>
      <c r="D60" s="72">
        <f>'Local Bud Amnd(5)-13613'!G60</f>
        <v>0</v>
      </c>
      <c r="E60" s="13">
        <v>0</v>
      </c>
      <c r="F60" s="13">
        <v>0</v>
      </c>
      <c r="G60" s="77">
        <f t="shared" si="1"/>
        <v>0</v>
      </c>
    </row>
    <row r="61" spans="1:10" ht="12.15" customHeight="1" x14ac:dyDescent="0.25">
      <c r="A61" s="62">
        <v>72</v>
      </c>
      <c r="B61" s="212" t="s">
        <v>30</v>
      </c>
      <c r="C61" s="213"/>
      <c r="D61" s="72">
        <f>'Local Bud Amnd(5)-13613'!G61</f>
        <v>0</v>
      </c>
      <c r="E61" s="13">
        <v>0</v>
      </c>
      <c r="F61" s="13">
        <v>0</v>
      </c>
      <c r="G61" s="77">
        <f t="shared" si="1"/>
        <v>0</v>
      </c>
    </row>
    <row r="62" spans="1:10" ht="12.15" customHeight="1" x14ac:dyDescent="0.25">
      <c r="A62" s="62">
        <v>81</v>
      </c>
      <c r="B62" s="253" t="s">
        <v>52</v>
      </c>
      <c r="C62" s="254"/>
      <c r="D62" s="72">
        <f>'Local Bud Amnd(5)-13613'!G62</f>
        <v>0</v>
      </c>
      <c r="E62" s="13">
        <v>0</v>
      </c>
      <c r="F62" s="13">
        <v>0</v>
      </c>
      <c r="G62" s="77">
        <f t="shared" si="1"/>
        <v>0</v>
      </c>
    </row>
    <row r="63" spans="1:10" ht="12.15" customHeight="1" x14ac:dyDescent="0.25">
      <c r="A63" s="62">
        <v>83</v>
      </c>
      <c r="B63" s="212" t="s">
        <v>53</v>
      </c>
      <c r="C63" s="212"/>
      <c r="D63" s="72">
        <f>'Local Bud Amnd(5)-13613'!G63</f>
        <v>0</v>
      </c>
      <c r="E63" s="13">
        <v>0</v>
      </c>
      <c r="F63" s="13">
        <v>0</v>
      </c>
      <c r="G63" s="77">
        <f t="shared" si="1"/>
        <v>0</v>
      </c>
    </row>
    <row r="64" spans="1:10" ht="12.15" customHeight="1" x14ac:dyDescent="0.25">
      <c r="A64" s="62">
        <v>89</v>
      </c>
      <c r="B64" s="212" t="s">
        <v>31</v>
      </c>
      <c r="C64" s="213"/>
      <c r="D64" s="72">
        <f>'Local Bud Amnd(5)-13613'!G64</f>
        <v>0</v>
      </c>
      <c r="E64" s="13">
        <v>0</v>
      </c>
      <c r="F64" s="13">
        <v>0</v>
      </c>
      <c r="G64" s="77">
        <f t="shared" si="1"/>
        <v>0</v>
      </c>
      <c r="J64" s="6"/>
    </row>
    <row r="65" spans="1:9" ht="12.15" customHeight="1" x14ac:dyDescent="0.25">
      <c r="A65" s="62">
        <v>99</v>
      </c>
      <c r="B65" s="212" t="s">
        <v>32</v>
      </c>
      <c r="C65" s="213"/>
      <c r="D65" s="72">
        <f>'Local Bud Amnd(5)-13613'!G65</f>
        <v>0</v>
      </c>
      <c r="E65" s="13">
        <v>0</v>
      </c>
      <c r="F65" s="13">
        <v>0</v>
      </c>
      <c r="G65" s="77">
        <f t="shared" si="1"/>
        <v>0</v>
      </c>
    </row>
    <row r="66" spans="1:9" ht="12.15" customHeight="1" x14ac:dyDescent="0.25">
      <c r="A66" s="242" t="s">
        <v>126</v>
      </c>
      <c r="B66" s="243"/>
      <c r="C66" s="244"/>
      <c r="D66" s="72">
        <f>SUM(D38:D65)</f>
        <v>0</v>
      </c>
      <c r="E66" s="72">
        <f>SUM(E38:E65)</f>
        <v>0</v>
      </c>
      <c r="F66" s="72">
        <f>SUM(F38:F65)</f>
        <v>0</v>
      </c>
      <c r="G66" s="77">
        <f>SUM(G38:G65)</f>
        <v>0</v>
      </c>
    </row>
    <row r="67" spans="1:9" ht="12.15" customHeight="1" x14ac:dyDescent="0.25">
      <c r="A67" s="62">
        <v>1E-3</v>
      </c>
      <c r="B67" s="212" t="s">
        <v>33</v>
      </c>
      <c r="C67" s="212"/>
      <c r="D67" s="72">
        <f>'Local Bud Amnd(5)-13613'!G67</f>
        <v>0</v>
      </c>
      <c r="E67" s="13">
        <v>0</v>
      </c>
      <c r="F67" s="72">
        <v>0</v>
      </c>
      <c r="G67" s="77">
        <f>D67+E67-F67</f>
        <v>0</v>
      </c>
      <c r="I67" s="7"/>
    </row>
    <row r="68" spans="1:9" ht="12.15" customHeight="1" x14ac:dyDescent="0.25">
      <c r="A68" s="62">
        <v>2E-3</v>
      </c>
      <c r="B68" s="212" t="s">
        <v>34</v>
      </c>
      <c r="C68" s="212"/>
      <c r="D68" s="72">
        <f>'Local Bud Amnd(5)-13613'!G68</f>
        <v>0</v>
      </c>
      <c r="E68" s="13">
        <v>0</v>
      </c>
      <c r="F68" s="13">
        <v>0</v>
      </c>
      <c r="G68" s="77">
        <f>D68+E68-F68</f>
        <v>0</v>
      </c>
    </row>
    <row r="69" spans="1:9" ht="12.15" customHeight="1" x14ac:dyDescent="0.25">
      <c r="A69" s="62">
        <v>3.0000000000000001E-3</v>
      </c>
      <c r="B69" s="170" t="s">
        <v>40</v>
      </c>
      <c r="C69" s="213"/>
      <c r="D69" s="72">
        <f>'Local Bud Amnd(5)-13613'!G69</f>
        <v>0</v>
      </c>
      <c r="E69" s="13">
        <v>0</v>
      </c>
      <c r="F69" s="72">
        <v>0</v>
      </c>
      <c r="G69" s="77">
        <f>D69+E69-F69</f>
        <v>0</v>
      </c>
    </row>
    <row r="70" spans="1:9" ht="12.15" customHeight="1" x14ac:dyDescent="0.25">
      <c r="A70" s="62">
        <v>4.0000000000000001E-3</v>
      </c>
      <c r="B70" s="212" t="s">
        <v>35</v>
      </c>
      <c r="C70" s="212"/>
      <c r="D70" s="72">
        <f>'Local Bud Amnd(5)-13613'!G70</f>
        <v>0</v>
      </c>
      <c r="E70" s="13">
        <v>0</v>
      </c>
      <c r="F70" s="13">
        <v>0</v>
      </c>
      <c r="G70" s="77">
        <f>D70+E70-F70</f>
        <v>0</v>
      </c>
    </row>
    <row r="71" spans="1:9" ht="12.15" customHeight="1" x14ac:dyDescent="0.25">
      <c r="A71" s="245" t="s">
        <v>50</v>
      </c>
      <c r="B71" s="246"/>
      <c r="C71" s="246"/>
      <c r="D71" s="72">
        <f>SUM(D67:D70)</f>
        <v>0</v>
      </c>
      <c r="E71" s="72">
        <f>SUM(E67:E70)</f>
        <v>0</v>
      </c>
      <c r="F71" s="72">
        <f>SUM(F67:F70)</f>
        <v>0</v>
      </c>
      <c r="G71" s="77">
        <f>SUM(G67:G70)</f>
        <v>0</v>
      </c>
    </row>
    <row r="72" spans="1:9" ht="14" customHeight="1" x14ac:dyDescent="0.25">
      <c r="A72" s="250" t="s">
        <v>104</v>
      </c>
      <c r="B72" s="251"/>
      <c r="C72" s="252"/>
      <c r="D72" s="97">
        <f>D66+D71</f>
        <v>0</v>
      </c>
      <c r="E72" s="97">
        <f>E66+E71</f>
        <v>0</v>
      </c>
      <c r="F72" s="97">
        <f>F66+F71</f>
        <v>0</v>
      </c>
      <c r="G72" s="106">
        <f>G66+G71</f>
        <v>0</v>
      </c>
    </row>
    <row r="73" spans="1:9" ht="15" customHeight="1" thickBot="1" x14ac:dyDescent="0.3">
      <c r="A73" s="190" t="s">
        <v>120</v>
      </c>
      <c r="B73" s="191"/>
      <c r="C73" s="191"/>
      <c r="D73" s="70">
        <f>D34-D72</f>
        <v>0</v>
      </c>
      <c r="E73" s="70">
        <f>E34-E72</f>
        <v>0</v>
      </c>
      <c r="F73" s="70">
        <f>F34-F72</f>
        <v>0</v>
      </c>
      <c r="G73" s="93">
        <f>G34-G72</f>
        <v>0</v>
      </c>
    </row>
    <row r="74" spans="1:9" ht="26.25" customHeight="1" thickTop="1" x14ac:dyDescent="0.25">
      <c r="A74" s="173" t="s">
        <v>101</v>
      </c>
      <c r="B74" s="173"/>
      <c r="C74" s="173"/>
      <c r="D74" s="173"/>
      <c r="E74" s="173"/>
      <c r="F74" s="256" t="s">
        <v>122</v>
      </c>
      <c r="G74" s="257"/>
    </row>
    <row r="75" spans="1:9" ht="15" customHeight="1" x14ac:dyDescent="0.25">
      <c r="A75" s="90"/>
      <c r="B75" s="202" t="s">
        <v>123</v>
      </c>
      <c r="C75" s="258"/>
      <c r="D75" s="258"/>
      <c r="E75" s="86"/>
      <c r="F75" s="94"/>
      <c r="G75" s="94"/>
    </row>
    <row r="76" spans="1:9" s="16" customFormat="1" ht="10.25" customHeight="1" x14ac:dyDescent="0.25">
      <c r="A76" s="260" t="s">
        <v>101</v>
      </c>
      <c r="B76" s="260"/>
      <c r="C76" s="260"/>
      <c r="D76" s="260"/>
      <c r="E76" s="260"/>
      <c r="F76" s="256" t="s">
        <v>122</v>
      </c>
      <c r="G76" s="257"/>
    </row>
    <row r="77" spans="1:9" ht="11.25" customHeight="1" x14ac:dyDescent="0.25">
      <c r="A77" s="91"/>
      <c r="B77" s="202" t="s">
        <v>155</v>
      </c>
      <c r="C77" s="258"/>
      <c r="D77" s="258"/>
      <c r="E77" s="92"/>
      <c r="F77" s="249"/>
      <c r="G77" s="249"/>
    </row>
    <row r="78" spans="1:9" x14ac:dyDescent="0.25">
      <c r="A78" s="255" t="s">
        <v>158</v>
      </c>
      <c r="B78" s="255"/>
      <c r="C78" s="255"/>
      <c r="D78" s="255"/>
      <c r="E78" s="255"/>
      <c r="F78" s="255"/>
      <c r="G78" s="255"/>
    </row>
  </sheetData>
  <sheetProtection algorithmName="SHA-512" hashValue="gmdwY/yosKDTOzHP4wiSnt8Dqr/FMBnZfzeSdCTMexkIlmNkN9M4sCh7iwDCaJmDse+demiH10BIPov14nBtEg==" saltValue="YuF/ZWskvu7NElhbuiH58A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"/>
  </protectedRanges>
  <mergeCells count="81">
    <mergeCell ref="A78:G78"/>
    <mergeCell ref="F76:G76"/>
    <mergeCell ref="B70:C70"/>
    <mergeCell ref="A71:C71"/>
    <mergeCell ref="A72:C72"/>
    <mergeCell ref="F74:G74"/>
    <mergeCell ref="B75:D75"/>
    <mergeCell ref="A76:E76"/>
    <mergeCell ref="B77:D77"/>
    <mergeCell ref="F77:G77"/>
    <mergeCell ref="A73:C73"/>
    <mergeCell ref="A74:E74"/>
    <mergeCell ref="B52:C52"/>
    <mergeCell ref="B53:C53"/>
    <mergeCell ref="B51:C51"/>
    <mergeCell ref="B57:C57"/>
    <mergeCell ref="B58:C58"/>
    <mergeCell ref="B69:C69"/>
    <mergeCell ref="B54:C54"/>
    <mergeCell ref="B55:C55"/>
    <mergeCell ref="B65:C65"/>
    <mergeCell ref="A66:C66"/>
    <mergeCell ref="B62:C62"/>
    <mergeCell ref="B56:C56"/>
    <mergeCell ref="B63:C63"/>
    <mergeCell ref="B64:C64"/>
    <mergeCell ref="B67:C67"/>
    <mergeCell ref="B68:C68"/>
    <mergeCell ref="B59:C59"/>
    <mergeCell ref="B60:C60"/>
    <mergeCell ref="B61:C61"/>
    <mergeCell ref="B50:C50"/>
    <mergeCell ref="B44:C44"/>
    <mergeCell ref="B45:C45"/>
    <mergeCell ref="B46:C46"/>
    <mergeCell ref="B47:C47"/>
    <mergeCell ref="B48:C48"/>
    <mergeCell ref="B49:C49"/>
    <mergeCell ref="A9:G10"/>
    <mergeCell ref="B30:C30"/>
    <mergeCell ref="B31:C31"/>
    <mergeCell ref="A15:G15"/>
    <mergeCell ref="A16:G16"/>
    <mergeCell ref="A17:B17"/>
    <mergeCell ref="A18:B18"/>
    <mergeCell ref="A19:C20"/>
    <mergeCell ref="D19:G19"/>
    <mergeCell ref="B28:C28"/>
    <mergeCell ref="A21:G21"/>
    <mergeCell ref="B22:C22"/>
    <mergeCell ref="B23:C23"/>
    <mergeCell ref="B24:C24"/>
    <mergeCell ref="B25:C25"/>
    <mergeCell ref="B26:C26"/>
    <mergeCell ref="A1:B8"/>
    <mergeCell ref="C1:E1"/>
    <mergeCell ref="F1:G8"/>
    <mergeCell ref="C2:E2"/>
    <mergeCell ref="C3:E3"/>
    <mergeCell ref="C4:E4"/>
    <mergeCell ref="C6:E6"/>
    <mergeCell ref="C7:E7"/>
    <mergeCell ref="A11:B11"/>
    <mergeCell ref="A12:G12"/>
    <mergeCell ref="A13:B13"/>
    <mergeCell ref="D13:G13"/>
    <mergeCell ref="A14:G14"/>
    <mergeCell ref="B29:C29"/>
    <mergeCell ref="B42:C42"/>
    <mergeCell ref="B43:C43"/>
    <mergeCell ref="A32:C32"/>
    <mergeCell ref="B27:C27"/>
    <mergeCell ref="A33:C33"/>
    <mergeCell ref="A34:C34"/>
    <mergeCell ref="A35:G35"/>
    <mergeCell ref="A36:G36"/>
    <mergeCell ref="B37:C37"/>
    <mergeCell ref="B38:C38"/>
    <mergeCell ref="B39:C39"/>
    <mergeCell ref="B40:C40"/>
    <mergeCell ref="B41:C41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32 G66" formula="1"/>
  </ignoredErrors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8" tint="0.59999389629810485"/>
    <pageSetUpPr fitToPage="1"/>
  </sheetPr>
  <dimension ref="A1:G69"/>
  <sheetViews>
    <sheetView showGridLines="0" showZeros="0" zoomScaleNormal="100" zoomScaleSheetLayoutView="75" workbookViewId="0">
      <selection activeCell="H10" sqref="H10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75"/>
      <c r="B1" s="275"/>
      <c r="C1" s="177" t="s">
        <v>56</v>
      </c>
      <c r="D1" s="177"/>
      <c r="E1" s="177"/>
      <c r="F1" s="177"/>
      <c r="G1" s="3"/>
    </row>
    <row r="2" spans="1:7" ht="15.5" x14ac:dyDescent="0.25">
      <c r="A2" s="275"/>
      <c r="B2" s="275"/>
      <c r="C2" s="261" t="s">
        <v>54</v>
      </c>
      <c r="D2" s="261"/>
      <c r="E2" s="261"/>
      <c r="F2" s="261"/>
      <c r="G2" s="3"/>
    </row>
    <row r="3" spans="1:7" ht="8" customHeight="1" x14ac:dyDescent="0.25">
      <c r="A3" s="275"/>
      <c r="B3" s="275"/>
      <c r="C3" s="210"/>
      <c r="D3" s="210"/>
      <c r="E3" s="210"/>
      <c r="F3" s="210"/>
      <c r="G3" s="3"/>
    </row>
    <row r="4" spans="1:7" ht="15.5" x14ac:dyDescent="0.35">
      <c r="A4" s="275"/>
      <c r="B4" s="275"/>
      <c r="C4" s="185" t="s">
        <v>169</v>
      </c>
      <c r="D4" s="185"/>
      <c r="E4" s="185"/>
      <c r="F4" s="185"/>
      <c r="G4" s="8"/>
    </row>
    <row r="5" spans="1:7" ht="8" customHeight="1" x14ac:dyDescent="0.25">
      <c r="A5" s="275"/>
      <c r="B5" s="275"/>
      <c r="C5" s="2"/>
      <c r="D5" s="2"/>
      <c r="E5" s="3"/>
      <c r="F5" s="23"/>
      <c r="G5" s="3"/>
    </row>
    <row r="6" spans="1:7" ht="10.25" customHeight="1" x14ac:dyDescent="0.25">
      <c r="A6" s="275"/>
      <c r="B6" s="275"/>
      <c r="C6" s="186" t="s">
        <v>164</v>
      </c>
      <c r="D6" s="186"/>
      <c r="E6" s="186"/>
      <c r="F6" s="186"/>
      <c r="G6" s="3"/>
    </row>
    <row r="7" spans="1:7" ht="10.25" customHeight="1" x14ac:dyDescent="0.25">
      <c r="A7" s="275"/>
      <c r="B7" s="275"/>
      <c r="C7" s="274" t="s">
        <v>165</v>
      </c>
      <c r="D7" s="274"/>
      <c r="E7" s="274"/>
      <c r="F7" s="274"/>
      <c r="G7" s="60"/>
    </row>
    <row r="8" spans="1:7" s="42" customFormat="1" ht="8" customHeight="1" x14ac:dyDescent="0.25">
      <c r="A8" s="275"/>
      <c r="B8" s="275"/>
      <c r="C8" s="276"/>
      <c r="D8" s="276"/>
      <c r="E8" s="276"/>
      <c r="F8" s="276"/>
      <c r="G8" s="59"/>
    </row>
    <row r="9" spans="1:7" s="45" customFormat="1" ht="15" customHeight="1" x14ac:dyDescent="0.25">
      <c r="A9" s="262" t="s">
        <v>98</v>
      </c>
      <c r="B9" s="262"/>
      <c r="C9" s="85">
        <f>'Annl Cert. Bud-13617'!C9</f>
        <v>0</v>
      </c>
      <c r="D9" s="56" t="s">
        <v>79</v>
      </c>
      <c r="E9" s="74" t="str">
        <f>'Annl Cert. Bud-13617'!E9</f>
        <v>2018-2019</v>
      </c>
      <c r="F9" s="55" t="s">
        <v>97</v>
      </c>
      <c r="G9" s="75" t="s">
        <v>113</v>
      </c>
    </row>
    <row r="10" spans="1:7" s="45" customFormat="1" ht="8" customHeight="1" x14ac:dyDescent="0.25">
      <c r="A10" s="58"/>
      <c r="B10" s="58"/>
      <c r="C10" s="57"/>
      <c r="D10" s="56"/>
      <c r="E10" s="54"/>
      <c r="F10" s="55"/>
      <c r="G10" s="54"/>
    </row>
    <row r="11" spans="1:7" ht="15" customHeight="1" thickBot="1" x14ac:dyDescent="0.35">
      <c r="A11" s="263" t="s">
        <v>106</v>
      </c>
      <c r="B11" s="263"/>
      <c r="C11" s="264"/>
      <c r="D11" s="264"/>
      <c r="E11" s="264"/>
      <c r="F11" s="264"/>
      <c r="G11" s="265"/>
    </row>
    <row r="12" spans="1:7" s="42" customFormat="1" ht="14" customHeight="1" thickTop="1" x14ac:dyDescent="0.25">
      <c r="A12" s="266" t="s">
        <v>61</v>
      </c>
      <c r="B12" s="268" t="s">
        <v>96</v>
      </c>
      <c r="C12" s="269"/>
      <c r="D12" s="79" t="s">
        <v>89</v>
      </c>
      <c r="E12" s="50" t="s">
        <v>88</v>
      </c>
      <c r="F12" s="50" t="s">
        <v>95</v>
      </c>
      <c r="G12" s="49" t="s">
        <v>86</v>
      </c>
    </row>
    <row r="13" spans="1:7" s="42" customFormat="1" ht="14" customHeight="1" thickBot="1" x14ac:dyDescent="0.3">
      <c r="A13" s="267"/>
      <c r="B13" s="270"/>
      <c r="C13" s="271"/>
      <c r="D13" s="80" t="s">
        <v>94</v>
      </c>
      <c r="E13" s="48" t="s">
        <v>94</v>
      </c>
      <c r="F13" s="48" t="s">
        <v>84</v>
      </c>
      <c r="G13" s="47" t="s">
        <v>93</v>
      </c>
    </row>
    <row r="14" spans="1:7" s="42" customFormat="1" ht="13.4" customHeight="1" thickTop="1" x14ac:dyDescent="0.25">
      <c r="A14" s="62">
        <v>311</v>
      </c>
      <c r="B14" s="272" t="s">
        <v>23</v>
      </c>
      <c r="C14" s="273"/>
      <c r="D14" s="76">
        <f>'Local Bud Amnd(6)-13613'!G23</f>
        <v>0</v>
      </c>
      <c r="E14" s="67">
        <v>0</v>
      </c>
      <c r="F14" s="76">
        <f>E14+'(Feb) Local Fin-13663'!F14</f>
        <v>0</v>
      </c>
      <c r="G14" s="77">
        <f>D14-F14</f>
        <v>0</v>
      </c>
    </row>
    <row r="15" spans="1:7" s="42" customFormat="1" ht="13.4" customHeight="1" x14ac:dyDescent="0.25">
      <c r="A15" s="62">
        <v>334.1</v>
      </c>
      <c r="B15" s="253" t="s">
        <v>21</v>
      </c>
      <c r="C15" s="254"/>
      <c r="D15" s="76">
        <f>'Local Bud Amnd(6)-13613'!G24</f>
        <v>0</v>
      </c>
      <c r="E15" s="67">
        <v>0</v>
      </c>
      <c r="F15" s="76">
        <f>E15+'(Feb) Local Fin-13663'!F15</f>
        <v>0</v>
      </c>
      <c r="G15" s="77">
        <f>D15-F15</f>
        <v>0</v>
      </c>
    </row>
    <row r="16" spans="1:7" s="42" customFormat="1" ht="13.4" customHeight="1" x14ac:dyDescent="0.25">
      <c r="A16" s="62">
        <v>362</v>
      </c>
      <c r="B16" s="253" t="s">
        <v>24</v>
      </c>
      <c r="C16" s="254"/>
      <c r="D16" s="76">
        <f>'Local Bud Amnd(6)-13613'!G25</f>
        <v>0</v>
      </c>
      <c r="E16" s="67">
        <v>0</v>
      </c>
      <c r="F16" s="76">
        <f>E16+'(Feb) Local Fin-13663'!F16</f>
        <v>0</v>
      </c>
      <c r="G16" s="77">
        <f t="shared" ref="G16:G24" si="0">D16-F16</f>
        <v>0</v>
      </c>
    </row>
    <row r="17" spans="1:7" s="42" customFormat="1" ht="13.4" customHeight="1" x14ac:dyDescent="0.25">
      <c r="A17" s="62">
        <v>337</v>
      </c>
      <c r="B17" s="253" t="s">
        <v>25</v>
      </c>
      <c r="C17" s="254"/>
      <c r="D17" s="76">
        <f>'Local Bud Amnd(6)-13613'!G26</f>
        <v>0</v>
      </c>
      <c r="E17" s="67">
        <v>0</v>
      </c>
      <c r="F17" s="76">
        <f>E17+'(Feb) Local Fin-13663'!F17</f>
        <v>0</v>
      </c>
      <c r="G17" s="77">
        <f t="shared" si="0"/>
        <v>0</v>
      </c>
    </row>
    <row r="18" spans="1:7" s="42" customFormat="1" ht="13.4" customHeight="1" x14ac:dyDescent="0.25">
      <c r="A18" s="62">
        <v>361</v>
      </c>
      <c r="B18" s="253" t="s">
        <v>1</v>
      </c>
      <c r="C18" s="254"/>
      <c r="D18" s="76">
        <f>'Local Bud Amnd(6)-13613'!G27</f>
        <v>0</v>
      </c>
      <c r="E18" s="67">
        <v>0</v>
      </c>
      <c r="F18" s="76">
        <f>E18+'(Feb) Local Fin-13663'!F18</f>
        <v>0</v>
      </c>
      <c r="G18" s="77">
        <f t="shared" si="0"/>
        <v>0</v>
      </c>
    </row>
    <row r="19" spans="1:7" s="42" customFormat="1" ht="13.4" customHeight="1" x14ac:dyDescent="0.25">
      <c r="A19" s="62">
        <v>364</v>
      </c>
      <c r="B19" s="253" t="s">
        <v>26</v>
      </c>
      <c r="C19" s="254"/>
      <c r="D19" s="76">
        <f>'Local Bud Amnd(6)-13613'!G28</f>
        <v>0</v>
      </c>
      <c r="E19" s="67">
        <v>0</v>
      </c>
      <c r="F19" s="76">
        <f>E19+'(Feb) Local Fin-13663'!F19</f>
        <v>0</v>
      </c>
      <c r="G19" s="77">
        <f t="shared" si="0"/>
        <v>0</v>
      </c>
    </row>
    <row r="20" spans="1:7" s="42" customFormat="1" ht="13.4" customHeight="1" x14ac:dyDescent="0.25">
      <c r="A20" s="62">
        <v>369</v>
      </c>
      <c r="B20" s="253" t="s">
        <v>129</v>
      </c>
      <c r="C20" s="254"/>
      <c r="D20" s="76">
        <f>'Local Bud Amnd(6)-13613'!G29</f>
        <v>0</v>
      </c>
      <c r="E20" s="67">
        <v>0</v>
      </c>
      <c r="F20" s="76">
        <f>E20+'(Feb) Local Fin-13663'!F20</f>
        <v>0</v>
      </c>
      <c r="G20" s="77">
        <f t="shared" si="0"/>
        <v>0</v>
      </c>
    </row>
    <row r="21" spans="1:7" s="42" customFormat="1" ht="13.4" customHeight="1" x14ac:dyDescent="0.25">
      <c r="A21" s="62">
        <v>380</v>
      </c>
      <c r="B21" s="253" t="s">
        <v>3</v>
      </c>
      <c r="C21" s="254"/>
      <c r="D21" s="76">
        <f>'Local Bud Amnd(6)-13613'!G30</f>
        <v>0</v>
      </c>
      <c r="E21" s="67">
        <v>0</v>
      </c>
      <c r="F21" s="76">
        <f>E21+'(Feb) Local Fin-13663'!F21</f>
        <v>0</v>
      </c>
      <c r="G21" s="77">
        <f t="shared" si="0"/>
        <v>0</v>
      </c>
    </row>
    <row r="22" spans="1:7" s="42" customFormat="1" ht="13.4" customHeight="1" x14ac:dyDescent="0.25">
      <c r="A22" s="62">
        <v>389</v>
      </c>
      <c r="B22" s="253" t="s">
        <v>22</v>
      </c>
      <c r="C22" s="254"/>
      <c r="D22" s="76">
        <f>'Local Bud Amnd(6)-13613'!G31</f>
        <v>0</v>
      </c>
      <c r="E22" s="67">
        <v>0</v>
      </c>
      <c r="F22" s="76">
        <f>E22+'(Feb) Local Fin-13663'!F22</f>
        <v>0</v>
      </c>
      <c r="G22" s="77">
        <f t="shared" si="0"/>
        <v>0</v>
      </c>
    </row>
    <row r="23" spans="1:7" s="42" customFormat="1" ht="13.4" customHeight="1" x14ac:dyDescent="0.25">
      <c r="A23" s="235" t="s">
        <v>4</v>
      </c>
      <c r="B23" s="277"/>
      <c r="C23" s="278"/>
      <c r="D23" s="76">
        <f>SUM(D14:D22)</f>
        <v>0</v>
      </c>
      <c r="E23" s="76">
        <f>SUM(E14:E22)</f>
        <v>0</v>
      </c>
      <c r="F23" s="76">
        <f>SUM(F14:F22)</f>
        <v>0</v>
      </c>
      <c r="G23" s="141">
        <f>SUM(G14:G22)</f>
        <v>0</v>
      </c>
    </row>
    <row r="24" spans="1:7" s="42" customFormat="1" ht="13.4" customHeight="1" x14ac:dyDescent="0.25">
      <c r="A24" s="235" t="s">
        <v>92</v>
      </c>
      <c r="B24" s="277"/>
      <c r="C24" s="278"/>
      <c r="D24" s="76">
        <f>'Local Bud Amnd(6)-13613'!G33</f>
        <v>0</v>
      </c>
      <c r="E24" s="67">
        <v>0</v>
      </c>
      <c r="F24" s="76">
        <f>E24+'(Feb) Local Fin-13663'!F24</f>
        <v>0</v>
      </c>
      <c r="G24" s="77">
        <f t="shared" si="0"/>
        <v>0</v>
      </c>
    </row>
    <row r="25" spans="1:7" s="42" customFormat="1" ht="13.4" customHeight="1" thickBot="1" x14ac:dyDescent="0.3">
      <c r="A25" s="214" t="s">
        <v>91</v>
      </c>
      <c r="B25" s="279"/>
      <c r="C25" s="280"/>
      <c r="D25" s="95">
        <f>SUM(D23:D24)</f>
        <v>0</v>
      </c>
      <c r="E25" s="95">
        <f>SUM(E23:E24)</f>
        <v>0</v>
      </c>
      <c r="F25" s="95">
        <f>SUM(F23:F24)</f>
        <v>0</v>
      </c>
      <c r="G25" s="111">
        <f>SUM(G23:G24)</f>
        <v>0</v>
      </c>
    </row>
    <row r="26" spans="1:7" s="52" customFormat="1" ht="9.9" customHeight="1" thickTop="1" x14ac:dyDescent="0.25">
      <c r="A26" s="53"/>
      <c r="B26" s="53"/>
      <c r="C26" s="53"/>
      <c r="D26" s="53"/>
      <c r="E26" s="53"/>
      <c r="F26" s="53"/>
      <c r="G26" s="53"/>
    </row>
    <row r="27" spans="1:7" s="51" customFormat="1" ht="15" customHeight="1" thickBot="1" x14ac:dyDescent="0.35">
      <c r="A27" s="263" t="s">
        <v>107</v>
      </c>
      <c r="B27" s="263"/>
      <c r="C27" s="264"/>
      <c r="D27" s="264"/>
      <c r="E27" s="264"/>
      <c r="F27" s="264"/>
      <c r="G27" s="265"/>
    </row>
    <row r="28" spans="1:7" s="42" customFormat="1" ht="14" customHeight="1" thickTop="1" x14ac:dyDescent="0.25">
      <c r="A28" s="281" t="s">
        <v>61</v>
      </c>
      <c r="B28" s="283" t="s">
        <v>90</v>
      </c>
      <c r="C28" s="284"/>
      <c r="D28" s="50" t="s">
        <v>89</v>
      </c>
      <c r="E28" s="50" t="s">
        <v>88</v>
      </c>
      <c r="F28" s="50" t="s">
        <v>87</v>
      </c>
      <c r="G28" s="49" t="s">
        <v>86</v>
      </c>
    </row>
    <row r="29" spans="1:7" s="42" customFormat="1" ht="14" customHeight="1" thickBot="1" x14ac:dyDescent="0.3">
      <c r="A29" s="282"/>
      <c r="B29" s="285"/>
      <c r="C29" s="286"/>
      <c r="D29" s="48" t="s">
        <v>85</v>
      </c>
      <c r="E29" s="48" t="s">
        <v>85</v>
      </c>
      <c r="F29" s="48" t="s">
        <v>84</v>
      </c>
      <c r="G29" s="47" t="s">
        <v>83</v>
      </c>
    </row>
    <row r="30" spans="1:7" s="42" customFormat="1" ht="13.4" customHeight="1" thickTop="1" x14ac:dyDescent="0.25">
      <c r="A30" s="62">
        <v>10</v>
      </c>
      <c r="B30" s="272" t="s">
        <v>5</v>
      </c>
      <c r="C30" s="273"/>
      <c r="D30" s="72">
        <f>'Local Bud Amnd(6)-13613'!G38</f>
        <v>0</v>
      </c>
      <c r="E30" s="137">
        <v>0</v>
      </c>
      <c r="F30" s="72">
        <f>E30+'(Feb) Local Fin-13663'!F30</f>
        <v>0</v>
      </c>
      <c r="G30" s="77">
        <f>D30-F30</f>
        <v>0</v>
      </c>
    </row>
    <row r="31" spans="1:7" s="42" customFormat="1" ht="13.4" customHeight="1" x14ac:dyDescent="0.25">
      <c r="A31" s="62">
        <v>20</v>
      </c>
      <c r="B31" s="253" t="s">
        <v>121</v>
      </c>
      <c r="C31" s="254"/>
      <c r="D31" s="72">
        <f>'Local Bud Amnd(6)-13613'!G39</f>
        <v>0</v>
      </c>
      <c r="E31" s="138">
        <v>0</v>
      </c>
      <c r="F31" s="72">
        <f>E31+'(Feb) Local Fin-13663'!F31</f>
        <v>0</v>
      </c>
      <c r="G31" s="77">
        <f>D31-F31</f>
        <v>0</v>
      </c>
    </row>
    <row r="32" spans="1:7" s="42" customFormat="1" ht="13.4" customHeight="1" x14ac:dyDescent="0.25">
      <c r="A32" s="62">
        <v>30</v>
      </c>
      <c r="B32" s="253" t="s">
        <v>6</v>
      </c>
      <c r="C32" s="254"/>
      <c r="D32" s="72">
        <f>'Local Bud Amnd(6)-13613'!G40</f>
        <v>0</v>
      </c>
      <c r="E32" s="138">
        <v>0</v>
      </c>
      <c r="F32" s="72">
        <f>E32+'(Feb) Local Fin-13663'!F32</f>
        <v>0</v>
      </c>
      <c r="G32" s="77">
        <f t="shared" ref="G32:G62" si="1">D32-F32</f>
        <v>0</v>
      </c>
    </row>
    <row r="33" spans="1:7" s="42" customFormat="1" ht="13.4" customHeight="1" x14ac:dyDescent="0.25">
      <c r="A33" s="62">
        <v>40</v>
      </c>
      <c r="B33" s="253" t="s">
        <v>7</v>
      </c>
      <c r="C33" s="254"/>
      <c r="D33" s="72">
        <f>'Local Bud Amnd(6)-13613'!G41</f>
        <v>0</v>
      </c>
      <c r="E33" s="138">
        <v>0</v>
      </c>
      <c r="F33" s="72">
        <f>E33+'(Feb) Local Fin-13663'!F33</f>
        <v>0</v>
      </c>
      <c r="G33" s="77">
        <f t="shared" si="1"/>
        <v>0</v>
      </c>
    </row>
    <row r="34" spans="1:7" s="42" customFormat="1" ht="13.4" customHeight="1" x14ac:dyDescent="0.25">
      <c r="A34" s="62">
        <v>41</v>
      </c>
      <c r="B34" s="253" t="s">
        <v>131</v>
      </c>
      <c r="C34" s="254"/>
      <c r="D34" s="72">
        <f>'Local Bud Amnd(6)-13613'!G42</f>
        <v>0</v>
      </c>
      <c r="E34" s="138">
        <v>0</v>
      </c>
      <c r="F34" s="72">
        <f>E34+'(Feb) Local Fin-13663'!F34</f>
        <v>0</v>
      </c>
      <c r="G34" s="77">
        <f t="shared" si="1"/>
        <v>0</v>
      </c>
    </row>
    <row r="35" spans="1:7" s="42" customFormat="1" ht="13.4" customHeight="1" x14ac:dyDescent="0.25">
      <c r="A35" s="62">
        <v>42</v>
      </c>
      <c r="B35" s="253" t="s">
        <v>9</v>
      </c>
      <c r="C35" s="254"/>
      <c r="D35" s="72">
        <f>'Local Bud Amnd(6)-13613'!G43</f>
        <v>0</v>
      </c>
      <c r="E35" s="138">
        <v>0</v>
      </c>
      <c r="F35" s="72">
        <f>E35+'(Feb) Local Fin-13663'!F35</f>
        <v>0</v>
      </c>
      <c r="G35" s="77">
        <f t="shared" si="1"/>
        <v>0</v>
      </c>
    </row>
    <row r="36" spans="1:7" s="42" customFormat="1" ht="13.4" customHeight="1" x14ac:dyDescent="0.25">
      <c r="A36" s="62">
        <v>43</v>
      </c>
      <c r="B36" s="253" t="s">
        <v>10</v>
      </c>
      <c r="C36" s="254"/>
      <c r="D36" s="72">
        <f>'Local Bud Amnd(6)-13613'!G44</f>
        <v>0</v>
      </c>
      <c r="E36" s="138">
        <v>0</v>
      </c>
      <c r="F36" s="72">
        <f>E36+'(Feb) Local Fin-13663'!F36</f>
        <v>0</v>
      </c>
      <c r="G36" s="77">
        <f t="shared" si="1"/>
        <v>0</v>
      </c>
    </row>
    <row r="37" spans="1:7" s="42" customFormat="1" ht="13.4" customHeight="1" x14ac:dyDescent="0.25">
      <c r="A37" s="62">
        <v>44</v>
      </c>
      <c r="B37" s="253" t="s">
        <v>11</v>
      </c>
      <c r="C37" s="254"/>
      <c r="D37" s="72">
        <f>'Local Bud Amnd(6)-13613'!G45</f>
        <v>0</v>
      </c>
      <c r="E37" s="138">
        <v>0</v>
      </c>
      <c r="F37" s="72">
        <f>E37+'(Feb) Local Fin-13663'!F37</f>
        <v>0</v>
      </c>
      <c r="G37" s="77">
        <f t="shared" si="1"/>
        <v>0</v>
      </c>
    </row>
    <row r="38" spans="1:7" s="42" customFormat="1" ht="13.4" customHeight="1" x14ac:dyDescent="0.25">
      <c r="A38" s="62">
        <v>45</v>
      </c>
      <c r="B38" s="253" t="s">
        <v>2</v>
      </c>
      <c r="C38" s="254"/>
      <c r="D38" s="72">
        <f>'Local Bud Amnd(6)-13613'!G46</f>
        <v>0</v>
      </c>
      <c r="E38" s="138">
        <v>0</v>
      </c>
      <c r="F38" s="72">
        <f>E38+'(Feb) Local Fin-13663'!F38</f>
        <v>0</v>
      </c>
      <c r="G38" s="77">
        <f t="shared" si="1"/>
        <v>0</v>
      </c>
    </row>
    <row r="39" spans="1:7" s="42" customFormat="1" ht="13.4" customHeight="1" x14ac:dyDescent="0.25">
      <c r="A39" s="62">
        <v>46</v>
      </c>
      <c r="B39" s="253" t="s">
        <v>130</v>
      </c>
      <c r="C39" s="254"/>
      <c r="D39" s="72">
        <f>'Local Bud Amnd(6)-13613'!G47</f>
        <v>0</v>
      </c>
      <c r="E39" s="138">
        <v>0</v>
      </c>
      <c r="F39" s="72">
        <f>E39+'(Feb) Local Fin-13663'!F39</f>
        <v>0</v>
      </c>
      <c r="G39" s="77">
        <f t="shared" si="1"/>
        <v>0</v>
      </c>
    </row>
    <row r="40" spans="1:7" s="42" customFormat="1" ht="13.4" customHeight="1" x14ac:dyDescent="0.25">
      <c r="A40" s="62">
        <v>47</v>
      </c>
      <c r="B40" s="253" t="s">
        <v>27</v>
      </c>
      <c r="C40" s="254"/>
      <c r="D40" s="72">
        <f>'Local Bud Amnd(6)-13613'!G48</f>
        <v>0</v>
      </c>
      <c r="E40" s="138">
        <v>0</v>
      </c>
      <c r="F40" s="72">
        <f>E40+'(Feb) Local Fin-13663'!F40</f>
        <v>0</v>
      </c>
      <c r="G40" s="77">
        <f t="shared" si="1"/>
        <v>0</v>
      </c>
    </row>
    <row r="41" spans="1:7" s="42" customFormat="1" ht="13.4" customHeight="1" x14ac:dyDescent="0.25">
      <c r="A41" s="62">
        <v>48</v>
      </c>
      <c r="B41" s="253" t="s">
        <v>28</v>
      </c>
      <c r="C41" s="254"/>
      <c r="D41" s="72">
        <f>'Local Bud Amnd(6)-13613'!G49</f>
        <v>0</v>
      </c>
      <c r="E41" s="138">
        <v>0</v>
      </c>
      <c r="F41" s="72">
        <f>E41+'(Feb) Local Fin-13663'!F41</f>
        <v>0</v>
      </c>
      <c r="G41" s="77">
        <f t="shared" si="1"/>
        <v>0</v>
      </c>
    </row>
    <row r="42" spans="1:7" s="42" customFormat="1" ht="13.4" customHeight="1" x14ac:dyDescent="0.25">
      <c r="A42" s="62">
        <v>49</v>
      </c>
      <c r="B42" s="253" t="s">
        <v>12</v>
      </c>
      <c r="C42" s="254"/>
      <c r="D42" s="72">
        <f>'Local Bud Amnd(6)-13613'!G50</f>
        <v>0</v>
      </c>
      <c r="E42" s="138">
        <v>0</v>
      </c>
      <c r="F42" s="72">
        <f>E42+'(Feb) Local Fin-13663'!F42</f>
        <v>0</v>
      </c>
      <c r="G42" s="77">
        <f t="shared" si="1"/>
        <v>0</v>
      </c>
    </row>
    <row r="43" spans="1:7" s="42" customFormat="1" ht="13.4" customHeight="1" x14ac:dyDescent="0.25">
      <c r="A43" s="62">
        <v>51</v>
      </c>
      <c r="B43" s="253" t="s">
        <v>13</v>
      </c>
      <c r="C43" s="254"/>
      <c r="D43" s="72">
        <f>'Local Bud Amnd(6)-13613'!G51</f>
        <v>0</v>
      </c>
      <c r="E43" s="138">
        <v>0</v>
      </c>
      <c r="F43" s="72">
        <f>E43+'(Feb) Local Fin-13663'!F43</f>
        <v>0</v>
      </c>
      <c r="G43" s="77">
        <f t="shared" si="1"/>
        <v>0</v>
      </c>
    </row>
    <row r="44" spans="1:7" s="42" customFormat="1" ht="13.4" customHeight="1" x14ac:dyDescent="0.25">
      <c r="A44" s="62">
        <v>52.1</v>
      </c>
      <c r="B44" s="253" t="s">
        <v>14</v>
      </c>
      <c r="C44" s="254"/>
      <c r="D44" s="72">
        <f>'Local Bud Amnd(6)-13613'!G52</f>
        <v>0</v>
      </c>
      <c r="E44" s="138">
        <v>0</v>
      </c>
      <c r="F44" s="72">
        <f>E44+'(Feb) Local Fin-13663'!F44</f>
        <v>0</v>
      </c>
      <c r="G44" s="77">
        <f t="shared" si="1"/>
        <v>0</v>
      </c>
    </row>
    <row r="45" spans="1:7" s="42" customFormat="1" ht="13.4" customHeight="1" x14ac:dyDescent="0.25">
      <c r="A45" s="62">
        <v>52.2</v>
      </c>
      <c r="B45" s="253" t="s">
        <v>15</v>
      </c>
      <c r="C45" s="254"/>
      <c r="D45" s="72">
        <f>'Local Bud Amnd(6)-13613'!G53</f>
        <v>0</v>
      </c>
      <c r="E45" s="138">
        <v>0</v>
      </c>
      <c r="F45" s="72">
        <f>E45+'(Feb) Local Fin-13663'!F45</f>
        <v>0</v>
      </c>
      <c r="G45" s="77">
        <f t="shared" si="1"/>
        <v>0</v>
      </c>
    </row>
    <row r="46" spans="1:7" s="42" customFormat="1" ht="13.4" customHeight="1" x14ac:dyDescent="0.25">
      <c r="A46" s="62">
        <v>52.3</v>
      </c>
      <c r="B46" s="253" t="s">
        <v>16</v>
      </c>
      <c r="C46" s="254"/>
      <c r="D46" s="72">
        <f>'Local Bud Amnd(6)-13613'!G54</f>
        <v>0</v>
      </c>
      <c r="E46" s="138">
        <v>0</v>
      </c>
      <c r="F46" s="72">
        <f>E46+'(Feb) Local Fin-13663'!F46</f>
        <v>0</v>
      </c>
      <c r="G46" s="77">
        <f t="shared" si="1"/>
        <v>0</v>
      </c>
    </row>
    <row r="47" spans="1:7" s="42" customFormat="1" ht="13.4" customHeight="1" x14ac:dyDescent="0.25">
      <c r="A47" s="62">
        <v>52.4</v>
      </c>
      <c r="B47" s="253" t="s">
        <v>17</v>
      </c>
      <c r="C47" s="254"/>
      <c r="D47" s="72">
        <f>'Local Bud Amnd(6)-13613'!G55</f>
        <v>0</v>
      </c>
      <c r="E47" s="138">
        <v>0</v>
      </c>
      <c r="F47" s="72">
        <f>E47+'(Feb) Local Fin-13663'!F47</f>
        <v>0</v>
      </c>
      <c r="G47" s="77">
        <f t="shared" si="1"/>
        <v>0</v>
      </c>
    </row>
    <row r="48" spans="1:7" s="42" customFormat="1" ht="13.4" customHeight="1" x14ac:dyDescent="0.25">
      <c r="A48" s="62">
        <v>52.5</v>
      </c>
      <c r="B48" s="253" t="s">
        <v>18</v>
      </c>
      <c r="C48" s="254"/>
      <c r="D48" s="72">
        <f>'Local Bud Amnd(6)-13613'!G56</f>
        <v>0</v>
      </c>
      <c r="E48" s="138">
        <v>0</v>
      </c>
      <c r="F48" s="72">
        <f>E48+'(Feb) Local Fin-13663'!F48</f>
        <v>0</v>
      </c>
      <c r="G48" s="77">
        <f t="shared" si="1"/>
        <v>0</v>
      </c>
    </row>
    <row r="49" spans="1:7" s="42" customFormat="1" ht="13.4" customHeight="1" x14ac:dyDescent="0.25">
      <c r="A49" s="62">
        <v>54</v>
      </c>
      <c r="B49" s="253" t="s">
        <v>19</v>
      </c>
      <c r="C49" s="254"/>
      <c r="D49" s="72">
        <f>'Local Bud Amnd(6)-13613'!G57</f>
        <v>0</v>
      </c>
      <c r="E49" s="138">
        <v>0</v>
      </c>
      <c r="F49" s="72">
        <f>E49+'(Feb) Local Fin-13663'!F49</f>
        <v>0</v>
      </c>
      <c r="G49" s="77">
        <f t="shared" si="1"/>
        <v>0</v>
      </c>
    </row>
    <row r="50" spans="1:7" s="42" customFormat="1" ht="13.4" customHeight="1" x14ac:dyDescent="0.25">
      <c r="A50" s="62">
        <v>55</v>
      </c>
      <c r="B50" s="253" t="s">
        <v>51</v>
      </c>
      <c r="C50" s="254"/>
      <c r="D50" s="72">
        <f>'Local Bud Amnd(6)-13613'!G58</f>
        <v>0</v>
      </c>
      <c r="E50" s="138">
        <v>0</v>
      </c>
      <c r="F50" s="72">
        <f>E50+'(Feb) Local Fin-13663'!F50</f>
        <v>0</v>
      </c>
      <c r="G50" s="77">
        <f t="shared" si="1"/>
        <v>0</v>
      </c>
    </row>
    <row r="51" spans="1:7" s="42" customFormat="1" ht="13.4" customHeight="1" x14ac:dyDescent="0.25">
      <c r="A51" s="62">
        <v>60</v>
      </c>
      <c r="B51" s="253" t="s">
        <v>20</v>
      </c>
      <c r="C51" s="254"/>
      <c r="D51" s="72">
        <f>'Local Bud Amnd(6)-13613'!G59</f>
        <v>0</v>
      </c>
      <c r="E51" s="138">
        <v>0</v>
      </c>
      <c r="F51" s="72">
        <f>E51+'(Feb) Local Fin-13663'!F51</f>
        <v>0</v>
      </c>
      <c r="G51" s="77">
        <f t="shared" si="1"/>
        <v>0</v>
      </c>
    </row>
    <row r="52" spans="1:7" s="42" customFormat="1" ht="13.4" customHeight="1" x14ac:dyDescent="0.25">
      <c r="A52" s="62">
        <v>71</v>
      </c>
      <c r="B52" s="253" t="s">
        <v>29</v>
      </c>
      <c r="C52" s="254"/>
      <c r="D52" s="72">
        <f>'Local Bud Amnd(6)-13613'!G60</f>
        <v>0</v>
      </c>
      <c r="E52" s="138">
        <v>0</v>
      </c>
      <c r="F52" s="72">
        <f>E52+'(Feb) Local Fin-13663'!F52</f>
        <v>0</v>
      </c>
      <c r="G52" s="77">
        <f t="shared" si="1"/>
        <v>0</v>
      </c>
    </row>
    <row r="53" spans="1:7" s="42" customFormat="1" ht="13.4" customHeight="1" x14ac:dyDescent="0.25">
      <c r="A53" s="62">
        <v>72</v>
      </c>
      <c r="B53" s="253" t="s">
        <v>30</v>
      </c>
      <c r="C53" s="254"/>
      <c r="D53" s="72">
        <f>'Local Bud Amnd(6)-13613'!G61</f>
        <v>0</v>
      </c>
      <c r="E53" s="138">
        <v>0</v>
      </c>
      <c r="F53" s="72">
        <f>E53+'(Feb) Local Fin-13663'!F53</f>
        <v>0</v>
      </c>
      <c r="G53" s="77">
        <f t="shared" si="1"/>
        <v>0</v>
      </c>
    </row>
    <row r="54" spans="1:7" s="42" customFormat="1" ht="13.4" customHeight="1" x14ac:dyDescent="0.25">
      <c r="A54" s="62">
        <v>81</v>
      </c>
      <c r="B54" s="253" t="s">
        <v>52</v>
      </c>
      <c r="C54" s="254"/>
      <c r="D54" s="72">
        <f>'Local Bud Amnd(6)-13613'!G62</f>
        <v>0</v>
      </c>
      <c r="E54" s="138">
        <v>0</v>
      </c>
      <c r="F54" s="72">
        <f>E54+'(Feb) Local Fin-13663'!F54</f>
        <v>0</v>
      </c>
      <c r="G54" s="77">
        <f t="shared" si="1"/>
        <v>0</v>
      </c>
    </row>
    <row r="55" spans="1:7" s="42" customFormat="1" ht="13.4" customHeight="1" x14ac:dyDescent="0.25">
      <c r="A55" s="62">
        <v>83</v>
      </c>
      <c r="B55" s="253" t="s">
        <v>53</v>
      </c>
      <c r="C55" s="254"/>
      <c r="D55" s="72">
        <f>'Local Bud Amnd(6)-13613'!G63</f>
        <v>0</v>
      </c>
      <c r="E55" s="138">
        <v>0</v>
      </c>
      <c r="F55" s="72">
        <f>E55+'(Feb) Local Fin-13663'!F55</f>
        <v>0</v>
      </c>
      <c r="G55" s="77">
        <f t="shared" si="1"/>
        <v>0</v>
      </c>
    </row>
    <row r="56" spans="1:7" s="42" customFormat="1" ht="13.4" customHeight="1" x14ac:dyDescent="0.25">
      <c r="A56" s="62">
        <v>89</v>
      </c>
      <c r="B56" s="253" t="s">
        <v>31</v>
      </c>
      <c r="C56" s="254"/>
      <c r="D56" s="72">
        <f>'Local Bud Amnd(6)-13613'!G64</f>
        <v>0</v>
      </c>
      <c r="E56" s="138">
        <v>0</v>
      </c>
      <c r="F56" s="72">
        <f>E56+'(Feb) Local Fin-13663'!F56</f>
        <v>0</v>
      </c>
      <c r="G56" s="77">
        <f t="shared" si="1"/>
        <v>0</v>
      </c>
    </row>
    <row r="57" spans="1:7" s="42" customFormat="1" ht="13.4" customHeight="1" x14ac:dyDescent="0.25">
      <c r="A57" s="62">
        <v>99</v>
      </c>
      <c r="B57" s="253" t="s">
        <v>32</v>
      </c>
      <c r="C57" s="254"/>
      <c r="D57" s="72">
        <f>'Local Bud Amnd(6)-13613'!G65</f>
        <v>0</v>
      </c>
      <c r="E57" s="139">
        <v>0</v>
      </c>
      <c r="F57" s="72">
        <f>E57+'(Feb) Local Fin-13663'!F57</f>
        <v>0</v>
      </c>
      <c r="G57" s="77">
        <f t="shared" si="1"/>
        <v>0</v>
      </c>
    </row>
    <row r="58" spans="1:7" s="42" customFormat="1" ht="13.4" customHeight="1" x14ac:dyDescent="0.25">
      <c r="A58" s="242" t="s">
        <v>126</v>
      </c>
      <c r="B58" s="243"/>
      <c r="C58" s="244"/>
      <c r="D58" s="72">
        <f>SUM(D30:D57)</f>
        <v>0</v>
      </c>
      <c r="E58" s="72">
        <f>SUM(E30:E57)</f>
        <v>0</v>
      </c>
      <c r="F58" s="72">
        <f>SUM(F30:F57)</f>
        <v>0</v>
      </c>
      <c r="G58" s="77">
        <f>SUM(G30:G57)</f>
        <v>0</v>
      </c>
    </row>
    <row r="59" spans="1:7" s="42" customFormat="1" ht="13.4" customHeight="1" x14ac:dyDescent="0.25">
      <c r="A59" s="62">
        <v>1E-3</v>
      </c>
      <c r="B59" s="253" t="s">
        <v>33</v>
      </c>
      <c r="C59" s="254"/>
      <c r="D59" s="72">
        <f>'Local Bud Amnd(6)-13613'!G67</f>
        <v>0</v>
      </c>
      <c r="E59" s="78">
        <v>0</v>
      </c>
      <c r="F59" s="72">
        <f>E59+'(Feb) Local Fin-13663'!F59</f>
        <v>0</v>
      </c>
      <c r="G59" s="77">
        <f t="shared" si="1"/>
        <v>0</v>
      </c>
    </row>
    <row r="60" spans="1:7" s="42" customFormat="1" ht="13.4" customHeight="1" x14ac:dyDescent="0.25">
      <c r="A60" s="62">
        <v>2E-3</v>
      </c>
      <c r="B60" s="253" t="s">
        <v>34</v>
      </c>
      <c r="C60" s="254"/>
      <c r="D60" s="72">
        <f>'Local Bud Amnd(6)-13613'!G68</f>
        <v>0</v>
      </c>
      <c r="E60" s="73">
        <v>0</v>
      </c>
      <c r="F60" s="72">
        <f>E60+'(Feb) Local Fin-13663'!F60</f>
        <v>0</v>
      </c>
      <c r="G60" s="77">
        <f t="shared" si="1"/>
        <v>0</v>
      </c>
    </row>
    <row r="61" spans="1:7" s="42" customFormat="1" ht="13.4" customHeight="1" x14ac:dyDescent="0.25">
      <c r="A61" s="62">
        <v>3.0000000000000001E-3</v>
      </c>
      <c r="B61" s="289" t="s">
        <v>40</v>
      </c>
      <c r="C61" s="290"/>
      <c r="D61" s="72">
        <f>'Local Bud Amnd(6)-13613'!G69</f>
        <v>0</v>
      </c>
      <c r="E61" s="78">
        <v>0</v>
      </c>
      <c r="F61" s="72">
        <f>E61+'(Feb) Local Fin-13663'!F61</f>
        <v>0</v>
      </c>
      <c r="G61" s="77">
        <f t="shared" si="1"/>
        <v>0</v>
      </c>
    </row>
    <row r="62" spans="1:7" s="42" customFormat="1" ht="13.4" customHeight="1" x14ac:dyDescent="0.25">
      <c r="A62" s="62">
        <v>4.0000000000000001E-3</v>
      </c>
      <c r="B62" s="253" t="s">
        <v>35</v>
      </c>
      <c r="C62" s="254"/>
      <c r="D62" s="72">
        <f>'Local Bud Amnd(6)-13613'!G70</f>
        <v>0</v>
      </c>
      <c r="E62" s="73">
        <v>0</v>
      </c>
      <c r="F62" s="72">
        <f>E62+'(Feb) Local Fin-13663'!F62</f>
        <v>0</v>
      </c>
      <c r="G62" s="77">
        <f t="shared" si="1"/>
        <v>0</v>
      </c>
    </row>
    <row r="63" spans="1:7" ht="13.4" customHeight="1" x14ac:dyDescent="0.25">
      <c r="A63" s="245" t="s">
        <v>82</v>
      </c>
      <c r="B63" s="244"/>
      <c r="C63" s="246"/>
      <c r="D63" s="72">
        <f>SUM(D59:D62)</f>
        <v>0</v>
      </c>
      <c r="E63" s="72">
        <f>SUM(E59:E62)</f>
        <v>0</v>
      </c>
      <c r="F63" s="72">
        <f>SUM(F59:F62)</f>
        <v>0</v>
      </c>
      <c r="G63" s="77">
        <f>SUM(G59:G62)</f>
        <v>0</v>
      </c>
    </row>
    <row r="64" spans="1:7" ht="13.4" customHeight="1" x14ac:dyDescent="0.25">
      <c r="A64" s="293" t="s">
        <v>104</v>
      </c>
      <c r="B64" s="294"/>
      <c r="C64" s="295"/>
      <c r="D64" s="107">
        <f>SUM(D63,D58)</f>
        <v>0</v>
      </c>
      <c r="E64" s="107">
        <f>SUM(E63,E58)</f>
        <v>0</v>
      </c>
      <c r="F64" s="107">
        <f>SUM(F58,F63)</f>
        <v>0</v>
      </c>
      <c r="G64" s="140">
        <f>SUM(G58,G63)</f>
        <v>0</v>
      </c>
    </row>
    <row r="65" spans="1:7" ht="13.4" customHeight="1" thickBot="1" x14ac:dyDescent="0.3">
      <c r="A65" s="190" t="s">
        <v>120</v>
      </c>
      <c r="B65" s="191"/>
      <c r="C65" s="191"/>
      <c r="D65" s="109">
        <f>D25-D64</f>
        <v>0</v>
      </c>
      <c r="E65" s="109">
        <f>E25-E64</f>
        <v>0</v>
      </c>
      <c r="F65" s="109">
        <f>F25-F64</f>
        <v>0</v>
      </c>
      <c r="G65" s="110">
        <f>G25-G64</f>
        <v>0</v>
      </c>
    </row>
    <row r="66" spans="1:7" ht="13" thickTop="1" x14ac:dyDescent="0.25">
      <c r="A66" s="292" t="s">
        <v>81</v>
      </c>
      <c r="B66" s="292"/>
      <c r="C66" s="292"/>
      <c r="D66" s="292"/>
      <c r="E66" s="292"/>
      <c r="F66" s="292"/>
      <c r="G66" s="292"/>
    </row>
    <row r="67" spans="1:7" x14ac:dyDescent="0.25">
      <c r="A67" s="1"/>
      <c r="B67" s="1"/>
      <c r="C67" s="1"/>
      <c r="D67" s="1"/>
      <c r="E67" s="291"/>
      <c r="F67" s="291"/>
      <c r="G67" s="291"/>
    </row>
    <row r="68" spans="1:7" ht="13" thickBot="1" x14ac:dyDescent="0.3">
      <c r="A68" s="1"/>
      <c r="B68" s="1"/>
      <c r="C68" s="1"/>
      <c r="D68" s="1"/>
      <c r="E68" s="287"/>
      <c r="F68" s="287"/>
      <c r="G68" s="287"/>
    </row>
    <row r="69" spans="1:7" x14ac:dyDescent="0.25">
      <c r="A69" s="288" t="s">
        <v>159</v>
      </c>
      <c r="B69" s="288"/>
      <c r="C69" s="288"/>
      <c r="D69" s="1"/>
      <c r="E69" s="26" t="s">
        <v>124</v>
      </c>
      <c r="F69" s="26"/>
      <c r="G69" s="26" t="s">
        <v>125</v>
      </c>
    </row>
  </sheetData>
  <sheetProtection algorithmName="SHA-512" hashValue="sko0f/veuY47ktn9Obn3626y3bih4dn9sWCHQ/rYZgB98BHwPl/PG2CefRgR0wumMF4loo3HAR6a1ZkGcIycuA==" saltValue="woj8U07z1cRTLn0aBUHIvw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7">
    <mergeCell ref="E67:G67"/>
    <mergeCell ref="E68:G68"/>
    <mergeCell ref="A69:C69"/>
    <mergeCell ref="A66:G66"/>
    <mergeCell ref="B60:C60"/>
    <mergeCell ref="B61:C61"/>
    <mergeCell ref="B62:C62"/>
    <mergeCell ref="A63:C63"/>
    <mergeCell ref="A64:C64"/>
    <mergeCell ref="A65:C65"/>
    <mergeCell ref="B59:C59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58:C58"/>
    <mergeCell ref="B47:C47"/>
    <mergeCell ref="B36:C36"/>
    <mergeCell ref="B37:C37"/>
    <mergeCell ref="B38:C38"/>
    <mergeCell ref="B39:C39"/>
    <mergeCell ref="B40:C40"/>
    <mergeCell ref="B41:C41"/>
    <mergeCell ref="B44:C44"/>
    <mergeCell ref="B45:C45"/>
    <mergeCell ref="B46:C46"/>
    <mergeCell ref="B43:C43"/>
    <mergeCell ref="B35:C35"/>
    <mergeCell ref="B42:C42"/>
    <mergeCell ref="A23:C23"/>
    <mergeCell ref="A24:C24"/>
    <mergeCell ref="A25:C25"/>
    <mergeCell ref="B33:C33"/>
    <mergeCell ref="A27:G27"/>
    <mergeCell ref="B34:C34"/>
    <mergeCell ref="A28:A29"/>
    <mergeCell ref="B28:C29"/>
    <mergeCell ref="B30:C30"/>
    <mergeCell ref="B31:C31"/>
    <mergeCell ref="B32:C32"/>
    <mergeCell ref="B12:C13"/>
    <mergeCell ref="B14:C14"/>
    <mergeCell ref="B15:C15"/>
    <mergeCell ref="B16:C16"/>
    <mergeCell ref="B17:C17"/>
    <mergeCell ref="B22:C22"/>
    <mergeCell ref="C8:F8"/>
    <mergeCell ref="B18:C18"/>
    <mergeCell ref="B19:C19"/>
    <mergeCell ref="B20:C20"/>
    <mergeCell ref="A1:B8"/>
    <mergeCell ref="C1:F1"/>
    <mergeCell ref="C2:F2"/>
    <mergeCell ref="C3:F3"/>
    <mergeCell ref="C4:F4"/>
    <mergeCell ref="C6:F6"/>
    <mergeCell ref="C7:F7"/>
    <mergeCell ref="B21:C21"/>
    <mergeCell ref="A9:B9"/>
    <mergeCell ref="A11:G11"/>
    <mergeCell ref="A12:A13"/>
  </mergeCells>
  <printOptions horizontalCentered="1" verticalCentered="1"/>
  <pageMargins left="0.3" right="0.3" top="0.3" bottom="0.3" header="0" footer="0"/>
  <pageSetup scale="83" orientation="portrait" r:id="rId1"/>
  <headerFooter alignWithMargins="0"/>
  <ignoredErrors>
    <ignoredError sqref="G23 G58" formula="1"/>
  </ignoredErrors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2" tint="-0.249977111117893"/>
    <pageSetUpPr fitToPage="1"/>
  </sheetPr>
  <dimension ref="A1:J78"/>
  <sheetViews>
    <sheetView showGridLines="0" zoomScaleNormal="100" workbookViewId="0">
      <selection activeCell="H12" sqref="H12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18"/>
      <c r="B1" s="218"/>
      <c r="C1" s="177" t="s">
        <v>56</v>
      </c>
      <c r="D1" s="177"/>
      <c r="E1" s="177"/>
      <c r="F1" s="186"/>
      <c r="G1" s="186"/>
    </row>
    <row r="2" spans="1:8" ht="15.5" x14ac:dyDescent="0.35">
      <c r="A2" s="218"/>
      <c r="B2" s="218"/>
      <c r="C2" s="177" t="s">
        <v>54</v>
      </c>
      <c r="D2" s="177"/>
      <c r="E2" s="177"/>
      <c r="F2" s="186"/>
      <c r="G2" s="186"/>
    </row>
    <row r="3" spans="1:8" ht="10.25" customHeight="1" x14ac:dyDescent="0.3">
      <c r="A3" s="218"/>
      <c r="B3" s="218"/>
      <c r="C3" s="209"/>
      <c r="D3" s="210"/>
      <c r="E3" s="210"/>
      <c r="F3" s="186"/>
      <c r="G3" s="186"/>
    </row>
    <row r="4" spans="1:8" ht="15.5" x14ac:dyDescent="0.35">
      <c r="A4" s="218"/>
      <c r="B4" s="218"/>
      <c r="C4" s="211" t="s">
        <v>58</v>
      </c>
      <c r="D4" s="211"/>
      <c r="E4" s="211"/>
      <c r="F4" s="186"/>
      <c r="G4" s="186"/>
    </row>
    <row r="5" spans="1:8" ht="10.25" customHeight="1" x14ac:dyDescent="0.25">
      <c r="A5" s="218"/>
      <c r="B5" s="218"/>
      <c r="C5" s="1"/>
      <c r="D5" s="1"/>
      <c r="E5" s="1"/>
      <c r="F5" s="186"/>
      <c r="G5" s="186"/>
    </row>
    <row r="6" spans="1:8" ht="11" customHeight="1" x14ac:dyDescent="0.25">
      <c r="A6" s="218"/>
      <c r="B6" s="218"/>
      <c r="C6" s="186" t="s">
        <v>164</v>
      </c>
      <c r="D6" s="186"/>
      <c r="E6" s="186"/>
      <c r="F6" s="186"/>
      <c r="G6" s="186"/>
    </row>
    <row r="7" spans="1:8" ht="11" customHeight="1" x14ac:dyDescent="0.25">
      <c r="A7" s="218"/>
      <c r="B7" s="218"/>
      <c r="C7" s="186" t="s">
        <v>165</v>
      </c>
      <c r="D7" s="210"/>
      <c r="E7" s="210"/>
      <c r="F7" s="186"/>
      <c r="G7" s="186"/>
    </row>
    <row r="8" spans="1:8" ht="12" customHeight="1" x14ac:dyDescent="0.25">
      <c r="A8" s="218"/>
      <c r="B8" s="218"/>
      <c r="C8" s="1"/>
      <c r="D8" s="1"/>
      <c r="E8" s="1"/>
      <c r="F8" s="186"/>
      <c r="G8" s="186"/>
    </row>
    <row r="9" spans="1:8" ht="11.15" customHeight="1" x14ac:dyDescent="0.25">
      <c r="A9" s="224" t="s">
        <v>136</v>
      </c>
      <c r="B9" s="225"/>
      <c r="C9" s="225"/>
      <c r="D9" s="225"/>
      <c r="E9" s="225"/>
      <c r="F9" s="225"/>
      <c r="G9" s="225"/>
    </row>
    <row r="10" spans="1:8" ht="12" customHeight="1" x14ac:dyDescent="0.25">
      <c r="A10" s="225"/>
      <c r="B10" s="225"/>
      <c r="C10" s="225"/>
      <c r="D10" s="225"/>
      <c r="E10" s="225"/>
      <c r="F10" s="225"/>
      <c r="G10" s="225"/>
    </row>
    <row r="11" spans="1:8" ht="12.65" customHeight="1" x14ac:dyDescent="0.25">
      <c r="A11" s="226" t="s">
        <v>62</v>
      </c>
      <c r="B11" s="226"/>
      <c r="C11" s="160"/>
      <c r="D11" s="63" t="s">
        <v>48</v>
      </c>
      <c r="E11" s="165" t="str">
        <f>'Annl Cert. Bud-13617'!E9</f>
        <v>2018-2019</v>
      </c>
      <c r="F11" s="10" t="s">
        <v>49</v>
      </c>
      <c r="G11" s="9"/>
      <c r="H11" s="5"/>
    </row>
    <row r="12" spans="1:8" ht="12.15" customHeight="1" x14ac:dyDescent="0.25">
      <c r="A12" s="227" t="s">
        <v>105</v>
      </c>
      <c r="B12" s="217"/>
      <c r="C12" s="217"/>
      <c r="D12" s="217"/>
      <c r="E12" s="217"/>
      <c r="F12" s="217"/>
      <c r="G12" s="217"/>
    </row>
    <row r="13" spans="1:8" ht="12.15" customHeight="1" x14ac:dyDescent="0.25">
      <c r="A13" s="216" t="s">
        <v>102</v>
      </c>
      <c r="B13" s="216"/>
      <c r="C13" s="69">
        <f>'Annl Cert. Bud-13617'!C9</f>
        <v>0</v>
      </c>
      <c r="D13" s="217" t="s">
        <v>100</v>
      </c>
      <c r="E13" s="217"/>
      <c r="F13" s="217"/>
      <c r="G13" s="217"/>
      <c r="H13" s="11"/>
    </row>
    <row r="14" spans="1:8" ht="12.15" customHeight="1" x14ac:dyDescent="0.25">
      <c r="A14" s="219" t="s">
        <v>157</v>
      </c>
      <c r="B14" s="219"/>
      <c r="C14" s="219"/>
      <c r="D14" s="219"/>
      <c r="E14" s="219"/>
      <c r="F14" s="219"/>
      <c r="G14" s="219"/>
    </row>
    <row r="15" spans="1:8" ht="14" customHeight="1" x14ac:dyDescent="0.25">
      <c r="A15" s="220" t="s">
        <v>41</v>
      </c>
      <c r="B15" s="221"/>
      <c r="C15" s="221"/>
      <c r="D15" s="221"/>
      <c r="E15" s="221"/>
      <c r="F15" s="221"/>
      <c r="G15" s="221"/>
    </row>
    <row r="16" spans="1:8" ht="13.5" customHeight="1" thickBot="1" x14ac:dyDescent="0.3">
      <c r="A16" s="222" t="s">
        <v>59</v>
      </c>
      <c r="B16" s="222"/>
      <c r="C16" s="222"/>
      <c r="D16" s="222"/>
      <c r="E16" s="222"/>
      <c r="F16" s="222"/>
      <c r="G16" s="222"/>
    </row>
    <row r="17" spans="1:7" ht="13.25" customHeight="1" thickTop="1" x14ac:dyDescent="0.25">
      <c r="A17" s="296" t="s">
        <v>42</v>
      </c>
      <c r="B17" s="297"/>
      <c r="C17" s="71" t="s">
        <v>108</v>
      </c>
      <c r="D17" s="21" t="s">
        <v>43</v>
      </c>
      <c r="E17" s="21" t="s">
        <v>44</v>
      </c>
      <c r="F17" s="21" t="s">
        <v>45</v>
      </c>
      <c r="G17" s="22" t="s">
        <v>46</v>
      </c>
    </row>
    <row r="18" spans="1:7" ht="14.75" customHeight="1" thickBot="1" x14ac:dyDescent="0.35">
      <c r="A18" s="306">
        <f>D34</f>
        <v>0</v>
      </c>
      <c r="B18" s="307"/>
      <c r="C18" s="81">
        <f>D71</f>
        <v>0</v>
      </c>
      <c r="D18" s="82">
        <f>D72</f>
        <v>0</v>
      </c>
      <c r="E18" s="82">
        <f>E72</f>
        <v>0</v>
      </c>
      <c r="F18" s="82">
        <f>F72</f>
        <v>0</v>
      </c>
      <c r="G18" s="83">
        <f>G72</f>
        <v>0</v>
      </c>
    </row>
    <row r="19" spans="1:7" ht="12.9" customHeight="1" thickTop="1" x14ac:dyDescent="0.25">
      <c r="A19" s="203" t="s">
        <v>103</v>
      </c>
      <c r="B19" s="298"/>
      <c r="C19" s="298"/>
      <c r="D19" s="206"/>
      <c r="E19" s="206"/>
      <c r="F19" s="206"/>
      <c r="G19" s="206"/>
    </row>
    <row r="20" spans="1:7" ht="10.25" customHeight="1" thickBot="1" x14ac:dyDescent="0.3">
      <c r="A20" s="308"/>
      <c r="B20" s="308"/>
      <c r="C20" s="308"/>
      <c r="D20" s="18"/>
      <c r="E20" s="17"/>
      <c r="F20" s="17"/>
      <c r="G20" s="17"/>
    </row>
    <row r="21" spans="1:7" ht="13" thickTop="1" x14ac:dyDescent="0.25">
      <c r="A21" s="309" t="s">
        <v>47</v>
      </c>
      <c r="B21" s="310"/>
      <c r="C21" s="310"/>
      <c r="D21" s="310"/>
      <c r="E21" s="310"/>
      <c r="F21" s="310"/>
      <c r="G21" s="311"/>
    </row>
    <row r="22" spans="1:7" ht="25.25" customHeight="1" x14ac:dyDescent="0.25">
      <c r="A22" s="68" t="s">
        <v>61</v>
      </c>
      <c r="B22" s="312" t="s">
        <v>0</v>
      </c>
      <c r="C22" s="313"/>
      <c r="D22" s="14" t="s">
        <v>43</v>
      </c>
      <c r="E22" s="14" t="s">
        <v>44</v>
      </c>
      <c r="F22" s="14" t="s">
        <v>45</v>
      </c>
      <c r="G22" s="15" t="s">
        <v>46</v>
      </c>
    </row>
    <row r="23" spans="1:7" ht="12.15" customHeight="1" x14ac:dyDescent="0.25">
      <c r="A23" s="62">
        <v>311</v>
      </c>
      <c r="B23" s="212" t="s">
        <v>23</v>
      </c>
      <c r="C23" s="213"/>
      <c r="D23" s="76">
        <f>'Local Bud Amnd(6)-13613'!G23</f>
        <v>0</v>
      </c>
      <c r="E23" s="67">
        <v>0</v>
      </c>
      <c r="F23" s="67">
        <v>0</v>
      </c>
      <c r="G23" s="77">
        <f>D23+E23-F23</f>
        <v>0</v>
      </c>
    </row>
    <row r="24" spans="1:7" ht="12.15" customHeight="1" x14ac:dyDescent="0.25">
      <c r="A24" s="62">
        <v>334.1</v>
      </c>
      <c r="B24" s="212" t="s">
        <v>21</v>
      </c>
      <c r="C24" s="213"/>
      <c r="D24" s="76">
        <f>'Local Bud Amnd(6)-13613'!G24</f>
        <v>0</v>
      </c>
      <c r="E24" s="67">
        <v>0</v>
      </c>
      <c r="F24" s="67">
        <v>0</v>
      </c>
      <c r="G24" s="77">
        <f t="shared" ref="G24:G31" si="0">D24+E24-F24</f>
        <v>0</v>
      </c>
    </row>
    <row r="25" spans="1:7" ht="12.15" customHeight="1" x14ac:dyDescent="0.25">
      <c r="A25" s="62">
        <v>362</v>
      </c>
      <c r="B25" s="212" t="s">
        <v>24</v>
      </c>
      <c r="C25" s="213"/>
      <c r="D25" s="76">
        <f>'Local Bud Amnd(6)-13613'!G25</f>
        <v>0</v>
      </c>
      <c r="E25" s="67">
        <v>0</v>
      </c>
      <c r="F25" s="67">
        <v>0</v>
      </c>
      <c r="G25" s="77">
        <f t="shared" si="0"/>
        <v>0</v>
      </c>
    </row>
    <row r="26" spans="1:7" ht="12.15" customHeight="1" x14ac:dyDescent="0.25">
      <c r="A26" s="62">
        <v>337</v>
      </c>
      <c r="B26" s="212" t="s">
        <v>25</v>
      </c>
      <c r="C26" s="213"/>
      <c r="D26" s="76">
        <f>'Local Bud Amnd(6)-13613'!G26</f>
        <v>0</v>
      </c>
      <c r="E26" s="67">
        <v>0</v>
      </c>
      <c r="F26" s="67">
        <v>0</v>
      </c>
      <c r="G26" s="77">
        <f t="shared" si="0"/>
        <v>0</v>
      </c>
    </row>
    <row r="27" spans="1:7" ht="12.15" customHeight="1" x14ac:dyDescent="0.25">
      <c r="A27" s="62">
        <v>361</v>
      </c>
      <c r="B27" s="212" t="s">
        <v>1</v>
      </c>
      <c r="C27" s="213"/>
      <c r="D27" s="76">
        <f>'Local Bud Amnd(6)-13613'!G27</f>
        <v>0</v>
      </c>
      <c r="E27" s="67">
        <v>0</v>
      </c>
      <c r="F27" s="67">
        <v>0</v>
      </c>
      <c r="G27" s="77">
        <f t="shared" si="0"/>
        <v>0</v>
      </c>
    </row>
    <row r="28" spans="1:7" ht="12.15" customHeight="1" x14ac:dyDescent="0.25">
      <c r="A28" s="62">
        <v>364</v>
      </c>
      <c r="B28" s="212" t="s">
        <v>26</v>
      </c>
      <c r="C28" s="213"/>
      <c r="D28" s="76">
        <f>'Local Bud Amnd(6)-13613'!G28</f>
        <v>0</v>
      </c>
      <c r="E28" s="67">
        <v>0</v>
      </c>
      <c r="F28" s="67">
        <v>0</v>
      </c>
      <c r="G28" s="77">
        <f t="shared" si="0"/>
        <v>0</v>
      </c>
    </row>
    <row r="29" spans="1:7" ht="12.15" customHeight="1" x14ac:dyDescent="0.25">
      <c r="A29" s="62">
        <v>369</v>
      </c>
      <c r="B29" s="212" t="s">
        <v>129</v>
      </c>
      <c r="C29" s="213"/>
      <c r="D29" s="76">
        <f>'Local Bud Amnd(6)-13613'!G29</f>
        <v>0</v>
      </c>
      <c r="E29" s="67">
        <v>0</v>
      </c>
      <c r="F29" s="67">
        <v>0</v>
      </c>
      <c r="G29" s="77">
        <f t="shared" si="0"/>
        <v>0</v>
      </c>
    </row>
    <row r="30" spans="1:7" ht="12.15" customHeight="1" x14ac:dyDescent="0.25">
      <c r="A30" s="62">
        <v>380</v>
      </c>
      <c r="B30" s="212" t="s">
        <v>3</v>
      </c>
      <c r="C30" s="213"/>
      <c r="D30" s="76">
        <f>'Local Bud Amnd(6)-13613'!G30</f>
        <v>0</v>
      </c>
      <c r="E30" s="67">
        <v>0</v>
      </c>
      <c r="F30" s="67">
        <v>0</v>
      </c>
      <c r="G30" s="77">
        <f t="shared" si="0"/>
        <v>0</v>
      </c>
    </row>
    <row r="31" spans="1:7" ht="12.15" customHeight="1" x14ac:dyDescent="0.25">
      <c r="A31" s="62">
        <v>389</v>
      </c>
      <c r="B31" s="212" t="s">
        <v>22</v>
      </c>
      <c r="C31" s="213"/>
      <c r="D31" s="76">
        <f>'Local Bud Amnd(6)-13613'!G31</f>
        <v>0</v>
      </c>
      <c r="E31" s="67">
        <v>0</v>
      </c>
      <c r="F31" s="67">
        <v>0</v>
      </c>
      <c r="G31" s="77">
        <f t="shared" si="0"/>
        <v>0</v>
      </c>
    </row>
    <row r="32" spans="1:7" ht="12.15" customHeight="1" x14ac:dyDescent="0.25">
      <c r="A32" s="235" t="s">
        <v>4</v>
      </c>
      <c r="B32" s="236"/>
      <c r="C32" s="236"/>
      <c r="D32" s="76">
        <f>SUM(D23:D31)</f>
        <v>0</v>
      </c>
      <c r="E32" s="76">
        <f>SUM(E23:E31)</f>
        <v>0</v>
      </c>
      <c r="F32" s="76">
        <f>SUM(F23:F31)</f>
        <v>0</v>
      </c>
      <c r="G32" s="77">
        <f>SUM(G23:G31)</f>
        <v>0</v>
      </c>
    </row>
    <row r="33" spans="1:7" ht="12.15" customHeight="1" x14ac:dyDescent="0.25">
      <c r="A33" s="237" t="s">
        <v>36</v>
      </c>
      <c r="B33" s="213"/>
      <c r="C33" s="213"/>
      <c r="D33" s="76">
        <f>'Local Bud Amnd(6)-13613'!G33</f>
        <v>0</v>
      </c>
      <c r="E33" s="67">
        <v>0</v>
      </c>
      <c r="F33" s="67">
        <v>0</v>
      </c>
      <c r="G33" s="77">
        <f>D33+E33-F33</f>
        <v>0</v>
      </c>
    </row>
    <row r="34" spans="1:7" ht="12.15" customHeight="1" thickBot="1" x14ac:dyDescent="0.3">
      <c r="A34" s="214" t="s">
        <v>37</v>
      </c>
      <c r="B34" s="215"/>
      <c r="C34" s="215"/>
      <c r="D34" s="105">
        <f>SUM(D32:D33)</f>
        <v>0</v>
      </c>
      <c r="E34" s="95">
        <f>SUM(E32:E33)</f>
        <v>0</v>
      </c>
      <c r="F34" s="95">
        <f>SUM(F32:F33)</f>
        <v>0</v>
      </c>
      <c r="G34" s="96">
        <f>SUM(G32:G33)</f>
        <v>0</v>
      </c>
    </row>
    <row r="35" spans="1:7" ht="14.25" customHeight="1" thickTop="1" x14ac:dyDescent="0.3">
      <c r="A35" s="305" t="s">
        <v>55</v>
      </c>
      <c r="B35" s="305"/>
      <c r="C35" s="305"/>
      <c r="D35" s="305"/>
      <c r="E35" s="305"/>
      <c r="F35" s="305"/>
      <c r="G35" s="305"/>
    </row>
    <row r="36" spans="1:7" ht="12" customHeight="1" thickBot="1" x14ac:dyDescent="0.3">
      <c r="A36" s="238" t="s">
        <v>60</v>
      </c>
      <c r="B36" s="239"/>
      <c r="C36" s="239"/>
      <c r="D36" s="239"/>
      <c r="E36" s="239"/>
      <c r="F36" s="239"/>
      <c r="G36" s="239"/>
    </row>
    <row r="37" spans="1:7" s="12" customFormat="1" ht="25.25" customHeight="1" thickTop="1" x14ac:dyDescent="0.25">
      <c r="A37" s="64" t="s">
        <v>61</v>
      </c>
      <c r="B37" s="240" t="s">
        <v>38</v>
      </c>
      <c r="C37" s="241"/>
      <c r="D37" s="65" t="s">
        <v>43</v>
      </c>
      <c r="E37" s="65" t="s">
        <v>44</v>
      </c>
      <c r="F37" s="65" t="s">
        <v>45</v>
      </c>
      <c r="G37" s="66" t="s">
        <v>46</v>
      </c>
    </row>
    <row r="38" spans="1:7" ht="12.15" customHeight="1" x14ac:dyDescent="0.25">
      <c r="A38" s="62">
        <v>10</v>
      </c>
      <c r="B38" s="212" t="s">
        <v>5</v>
      </c>
      <c r="C38" s="213"/>
      <c r="D38" s="72">
        <f>'Local Bud Amnd(6)-13613'!G38</f>
        <v>0</v>
      </c>
      <c r="E38" s="13">
        <v>0</v>
      </c>
      <c r="F38" s="13">
        <v>0</v>
      </c>
      <c r="G38" s="77">
        <f>D38+E38-F38</f>
        <v>0</v>
      </c>
    </row>
    <row r="39" spans="1:7" ht="12.15" customHeight="1" x14ac:dyDescent="0.25">
      <c r="A39" s="62">
        <v>20</v>
      </c>
      <c r="B39" s="212" t="s">
        <v>121</v>
      </c>
      <c r="C39" s="213"/>
      <c r="D39" s="72">
        <f>'Local Bud Amnd(6)-13613'!G39</f>
        <v>0</v>
      </c>
      <c r="E39" s="13">
        <v>0</v>
      </c>
      <c r="F39" s="13">
        <v>0</v>
      </c>
      <c r="G39" s="77">
        <f t="shared" ref="G39:G65" si="1">D39+E39-F39</f>
        <v>0</v>
      </c>
    </row>
    <row r="40" spans="1:7" ht="12.15" customHeight="1" x14ac:dyDescent="0.25">
      <c r="A40" s="62">
        <v>30</v>
      </c>
      <c r="B40" s="212" t="s">
        <v>6</v>
      </c>
      <c r="C40" s="213"/>
      <c r="D40" s="72">
        <f>'Local Bud Amnd(6)-13613'!G40</f>
        <v>0</v>
      </c>
      <c r="E40" s="13">
        <v>0</v>
      </c>
      <c r="F40" s="13">
        <v>0</v>
      </c>
      <c r="G40" s="77">
        <f t="shared" si="1"/>
        <v>0</v>
      </c>
    </row>
    <row r="41" spans="1:7" ht="12.15" customHeight="1" x14ac:dyDescent="0.25">
      <c r="A41" s="62">
        <v>40</v>
      </c>
      <c r="B41" s="212" t="s">
        <v>7</v>
      </c>
      <c r="C41" s="213"/>
      <c r="D41" s="72">
        <f>'Local Bud Amnd(6)-13613'!G41</f>
        <v>0</v>
      </c>
      <c r="E41" s="13">
        <v>0</v>
      </c>
      <c r="F41" s="13">
        <v>0</v>
      </c>
      <c r="G41" s="77">
        <f t="shared" si="1"/>
        <v>0</v>
      </c>
    </row>
    <row r="42" spans="1:7" ht="12.15" customHeight="1" x14ac:dyDescent="0.25">
      <c r="A42" s="62">
        <v>41</v>
      </c>
      <c r="B42" s="212" t="s">
        <v>131</v>
      </c>
      <c r="C42" s="213"/>
      <c r="D42" s="72">
        <f>'Local Bud Amnd(6)-13613'!G42</f>
        <v>0</v>
      </c>
      <c r="E42" s="13">
        <v>0</v>
      </c>
      <c r="F42" s="13">
        <v>0</v>
      </c>
      <c r="G42" s="77">
        <f t="shared" si="1"/>
        <v>0</v>
      </c>
    </row>
    <row r="43" spans="1:7" ht="12.15" customHeight="1" x14ac:dyDescent="0.25">
      <c r="A43" s="62">
        <v>42</v>
      </c>
      <c r="B43" s="212" t="s">
        <v>9</v>
      </c>
      <c r="C43" s="213"/>
      <c r="D43" s="72">
        <f>'Local Bud Amnd(6)-13613'!G43</f>
        <v>0</v>
      </c>
      <c r="E43" s="13">
        <v>0</v>
      </c>
      <c r="F43" s="13">
        <v>0</v>
      </c>
      <c r="G43" s="77">
        <f t="shared" si="1"/>
        <v>0</v>
      </c>
    </row>
    <row r="44" spans="1:7" ht="12.15" customHeight="1" x14ac:dyDescent="0.25">
      <c r="A44" s="62">
        <v>43</v>
      </c>
      <c r="B44" s="212" t="s">
        <v>10</v>
      </c>
      <c r="C44" s="213"/>
      <c r="D44" s="72">
        <f>'Local Bud Amnd(6)-13613'!G44</f>
        <v>0</v>
      </c>
      <c r="E44" s="13">
        <v>0</v>
      </c>
      <c r="F44" s="13">
        <v>0</v>
      </c>
      <c r="G44" s="77">
        <f t="shared" si="1"/>
        <v>0</v>
      </c>
    </row>
    <row r="45" spans="1:7" ht="12.15" customHeight="1" x14ac:dyDescent="0.25">
      <c r="A45" s="62">
        <v>44</v>
      </c>
      <c r="B45" s="212" t="s">
        <v>11</v>
      </c>
      <c r="C45" s="213"/>
      <c r="D45" s="72">
        <f>'Local Bud Amnd(6)-13613'!G45</f>
        <v>0</v>
      </c>
      <c r="E45" s="13">
        <v>0</v>
      </c>
      <c r="F45" s="13">
        <v>0</v>
      </c>
      <c r="G45" s="77">
        <f t="shared" si="1"/>
        <v>0</v>
      </c>
    </row>
    <row r="46" spans="1:7" ht="12.15" customHeight="1" x14ac:dyDescent="0.25">
      <c r="A46" s="62">
        <v>45</v>
      </c>
      <c r="B46" s="212" t="s">
        <v>2</v>
      </c>
      <c r="C46" s="213"/>
      <c r="D46" s="72">
        <f>'Local Bud Amnd(6)-13613'!G46</f>
        <v>0</v>
      </c>
      <c r="E46" s="13">
        <v>0</v>
      </c>
      <c r="F46" s="13">
        <v>0</v>
      </c>
      <c r="G46" s="77">
        <f t="shared" si="1"/>
        <v>0</v>
      </c>
    </row>
    <row r="47" spans="1:7" ht="12.15" customHeight="1" x14ac:dyDescent="0.25">
      <c r="A47" s="62">
        <v>46</v>
      </c>
      <c r="B47" s="212" t="s">
        <v>130</v>
      </c>
      <c r="C47" s="213"/>
      <c r="D47" s="72">
        <f>'Local Bud Amnd(6)-13613'!G47</f>
        <v>0</v>
      </c>
      <c r="E47" s="13">
        <v>0</v>
      </c>
      <c r="F47" s="13">
        <v>0</v>
      </c>
      <c r="G47" s="77">
        <f t="shared" si="1"/>
        <v>0</v>
      </c>
    </row>
    <row r="48" spans="1:7" ht="12.15" customHeight="1" x14ac:dyDescent="0.25">
      <c r="A48" s="62">
        <v>47</v>
      </c>
      <c r="B48" s="212" t="s">
        <v>27</v>
      </c>
      <c r="C48" s="213"/>
      <c r="D48" s="72">
        <f>'Local Bud Amnd(6)-13613'!G48</f>
        <v>0</v>
      </c>
      <c r="E48" s="13">
        <v>0</v>
      </c>
      <c r="F48" s="13">
        <v>0</v>
      </c>
      <c r="G48" s="77">
        <f t="shared" si="1"/>
        <v>0</v>
      </c>
    </row>
    <row r="49" spans="1:10" ht="12.15" customHeight="1" x14ac:dyDescent="0.25">
      <c r="A49" s="62">
        <v>48</v>
      </c>
      <c r="B49" s="212" t="s">
        <v>28</v>
      </c>
      <c r="C49" s="213"/>
      <c r="D49" s="72">
        <f>'Local Bud Amnd(6)-13613'!G49</f>
        <v>0</v>
      </c>
      <c r="E49" s="13">
        <v>0</v>
      </c>
      <c r="F49" s="13">
        <v>0</v>
      </c>
      <c r="G49" s="77">
        <f t="shared" si="1"/>
        <v>0</v>
      </c>
    </row>
    <row r="50" spans="1:10" ht="12.15" customHeight="1" x14ac:dyDescent="0.25">
      <c r="A50" s="62">
        <v>49</v>
      </c>
      <c r="B50" s="212" t="s">
        <v>12</v>
      </c>
      <c r="C50" s="213"/>
      <c r="D50" s="72">
        <f>'Local Bud Amnd(6)-13613'!G50</f>
        <v>0</v>
      </c>
      <c r="E50" s="13">
        <v>0</v>
      </c>
      <c r="F50" s="13">
        <v>0</v>
      </c>
      <c r="G50" s="77">
        <f t="shared" si="1"/>
        <v>0</v>
      </c>
    </row>
    <row r="51" spans="1:10" ht="12.15" customHeight="1" x14ac:dyDescent="0.25">
      <c r="A51" s="62">
        <v>51</v>
      </c>
      <c r="B51" s="212" t="s">
        <v>13</v>
      </c>
      <c r="C51" s="213"/>
      <c r="D51" s="72">
        <f>'Local Bud Amnd(6)-13613'!G51</f>
        <v>0</v>
      </c>
      <c r="E51" s="13">
        <v>0</v>
      </c>
      <c r="F51" s="13">
        <v>0</v>
      </c>
      <c r="G51" s="77">
        <f t="shared" si="1"/>
        <v>0</v>
      </c>
    </row>
    <row r="52" spans="1:10" ht="12.15" customHeight="1" x14ac:dyDescent="0.25">
      <c r="A52" s="62">
        <v>52.1</v>
      </c>
      <c r="B52" s="212" t="s">
        <v>14</v>
      </c>
      <c r="C52" s="213"/>
      <c r="D52" s="72">
        <f>'Local Bud Amnd(6)-13613'!G52</f>
        <v>0</v>
      </c>
      <c r="E52" s="13">
        <v>0</v>
      </c>
      <c r="F52" s="13">
        <v>0</v>
      </c>
      <c r="G52" s="77">
        <f t="shared" si="1"/>
        <v>0</v>
      </c>
    </row>
    <row r="53" spans="1:10" ht="12.15" customHeight="1" x14ac:dyDescent="0.25">
      <c r="A53" s="62">
        <v>52.2</v>
      </c>
      <c r="B53" s="212" t="s">
        <v>15</v>
      </c>
      <c r="C53" s="213"/>
      <c r="D53" s="72">
        <f>'Local Bud Amnd(6)-13613'!G53</f>
        <v>0</v>
      </c>
      <c r="E53" s="13">
        <v>0</v>
      </c>
      <c r="F53" s="13">
        <v>0</v>
      </c>
      <c r="G53" s="77">
        <f t="shared" si="1"/>
        <v>0</v>
      </c>
    </row>
    <row r="54" spans="1:10" ht="12.15" customHeight="1" x14ac:dyDescent="0.25">
      <c r="A54" s="62">
        <v>52.3</v>
      </c>
      <c r="B54" s="212" t="s">
        <v>16</v>
      </c>
      <c r="C54" s="213"/>
      <c r="D54" s="72">
        <f>'Local Bud Amnd(6)-13613'!G54</f>
        <v>0</v>
      </c>
      <c r="E54" s="13">
        <v>0</v>
      </c>
      <c r="F54" s="13">
        <v>0</v>
      </c>
      <c r="G54" s="77">
        <f t="shared" si="1"/>
        <v>0</v>
      </c>
    </row>
    <row r="55" spans="1:10" ht="12.15" customHeight="1" x14ac:dyDescent="0.25">
      <c r="A55" s="62">
        <v>52.4</v>
      </c>
      <c r="B55" s="212" t="s">
        <v>17</v>
      </c>
      <c r="C55" s="213"/>
      <c r="D55" s="72">
        <f>'Local Bud Amnd(6)-13613'!G55</f>
        <v>0</v>
      </c>
      <c r="E55" s="13">
        <v>0</v>
      </c>
      <c r="F55" s="13">
        <v>0</v>
      </c>
      <c r="G55" s="77">
        <f t="shared" si="1"/>
        <v>0</v>
      </c>
    </row>
    <row r="56" spans="1:10" ht="12.15" customHeight="1" x14ac:dyDescent="0.25">
      <c r="A56" s="62">
        <v>52.5</v>
      </c>
      <c r="B56" s="212" t="s">
        <v>18</v>
      </c>
      <c r="C56" s="213"/>
      <c r="D56" s="72">
        <f>'Local Bud Amnd(6)-13613'!G56</f>
        <v>0</v>
      </c>
      <c r="E56" s="13">
        <v>0</v>
      </c>
      <c r="F56" s="13">
        <v>0</v>
      </c>
      <c r="G56" s="77">
        <f t="shared" si="1"/>
        <v>0</v>
      </c>
    </row>
    <row r="57" spans="1:10" ht="12.15" customHeight="1" x14ac:dyDescent="0.25">
      <c r="A57" s="62">
        <v>54</v>
      </c>
      <c r="B57" s="212" t="s">
        <v>19</v>
      </c>
      <c r="C57" s="213"/>
      <c r="D57" s="72">
        <f>'Local Bud Amnd(6)-13613'!G57</f>
        <v>0</v>
      </c>
      <c r="E57" s="13">
        <v>0</v>
      </c>
      <c r="F57" s="13">
        <v>0</v>
      </c>
      <c r="G57" s="77">
        <f t="shared" si="1"/>
        <v>0</v>
      </c>
    </row>
    <row r="58" spans="1:10" ht="12.15" customHeight="1" x14ac:dyDescent="0.25">
      <c r="A58" s="62">
        <v>55</v>
      </c>
      <c r="B58" s="212" t="s">
        <v>51</v>
      </c>
      <c r="C58" s="212"/>
      <c r="D58" s="72">
        <f>'Local Bud Amnd(6)-13613'!G58</f>
        <v>0</v>
      </c>
      <c r="E58" s="13">
        <v>0</v>
      </c>
      <c r="F58" s="13">
        <v>0</v>
      </c>
      <c r="G58" s="77">
        <f t="shared" si="1"/>
        <v>0</v>
      </c>
    </row>
    <row r="59" spans="1:10" ht="12.15" customHeight="1" x14ac:dyDescent="0.25">
      <c r="A59" s="62">
        <v>60</v>
      </c>
      <c r="B59" s="212" t="s">
        <v>20</v>
      </c>
      <c r="C59" s="213"/>
      <c r="D59" s="72">
        <f>'Local Bud Amnd(6)-13613'!G59</f>
        <v>0</v>
      </c>
      <c r="E59" s="13">
        <v>0</v>
      </c>
      <c r="F59" s="13">
        <v>0</v>
      </c>
      <c r="G59" s="77">
        <f t="shared" si="1"/>
        <v>0</v>
      </c>
    </row>
    <row r="60" spans="1:10" ht="12.15" customHeight="1" x14ac:dyDescent="0.25">
      <c r="A60" s="62">
        <v>71</v>
      </c>
      <c r="B60" s="212" t="s">
        <v>29</v>
      </c>
      <c r="C60" s="213"/>
      <c r="D60" s="72">
        <f>'Local Bud Amnd(6)-13613'!G60</f>
        <v>0</v>
      </c>
      <c r="E60" s="13">
        <v>0</v>
      </c>
      <c r="F60" s="13">
        <v>0</v>
      </c>
      <c r="G60" s="77">
        <f t="shared" si="1"/>
        <v>0</v>
      </c>
    </row>
    <row r="61" spans="1:10" ht="12.15" customHeight="1" x14ac:dyDescent="0.25">
      <c r="A61" s="62">
        <v>72</v>
      </c>
      <c r="B61" s="212" t="s">
        <v>30</v>
      </c>
      <c r="C61" s="213"/>
      <c r="D61" s="72">
        <f>'Local Bud Amnd(6)-13613'!G61</f>
        <v>0</v>
      </c>
      <c r="E61" s="13">
        <v>0</v>
      </c>
      <c r="F61" s="13">
        <v>0</v>
      </c>
      <c r="G61" s="77">
        <f t="shared" si="1"/>
        <v>0</v>
      </c>
    </row>
    <row r="62" spans="1:10" ht="12.15" customHeight="1" x14ac:dyDescent="0.25">
      <c r="A62" s="62">
        <v>81</v>
      </c>
      <c r="B62" s="253" t="s">
        <v>52</v>
      </c>
      <c r="C62" s="254"/>
      <c r="D62" s="72">
        <f>'Local Bud Amnd(6)-13613'!G62</f>
        <v>0</v>
      </c>
      <c r="E62" s="13">
        <v>0</v>
      </c>
      <c r="F62" s="13">
        <v>0</v>
      </c>
      <c r="G62" s="77">
        <f t="shared" si="1"/>
        <v>0</v>
      </c>
    </row>
    <row r="63" spans="1:10" ht="12.15" customHeight="1" x14ac:dyDescent="0.25">
      <c r="A63" s="62">
        <v>83</v>
      </c>
      <c r="B63" s="212" t="s">
        <v>53</v>
      </c>
      <c r="C63" s="212"/>
      <c r="D63" s="72">
        <f>'Local Bud Amnd(6)-13613'!G63</f>
        <v>0</v>
      </c>
      <c r="E63" s="13">
        <v>0</v>
      </c>
      <c r="F63" s="13">
        <v>0</v>
      </c>
      <c r="G63" s="77">
        <f t="shared" si="1"/>
        <v>0</v>
      </c>
    </row>
    <row r="64" spans="1:10" ht="12.15" customHeight="1" x14ac:dyDescent="0.25">
      <c r="A64" s="62">
        <v>89</v>
      </c>
      <c r="B64" s="212" t="s">
        <v>31</v>
      </c>
      <c r="C64" s="213"/>
      <c r="D64" s="72">
        <f>'Local Bud Amnd(6)-13613'!G64</f>
        <v>0</v>
      </c>
      <c r="E64" s="13">
        <v>0</v>
      </c>
      <c r="F64" s="13">
        <v>0</v>
      </c>
      <c r="G64" s="77">
        <f t="shared" si="1"/>
        <v>0</v>
      </c>
      <c r="J64" s="6"/>
    </row>
    <row r="65" spans="1:9" ht="12.15" customHeight="1" x14ac:dyDescent="0.25">
      <c r="A65" s="62">
        <v>99</v>
      </c>
      <c r="B65" s="212" t="s">
        <v>32</v>
      </c>
      <c r="C65" s="213"/>
      <c r="D65" s="72">
        <f>'Local Bud Amnd(6)-13613'!G65</f>
        <v>0</v>
      </c>
      <c r="E65" s="13">
        <v>0</v>
      </c>
      <c r="F65" s="13">
        <v>0</v>
      </c>
      <c r="G65" s="77">
        <f t="shared" si="1"/>
        <v>0</v>
      </c>
    </row>
    <row r="66" spans="1:9" ht="12.15" customHeight="1" x14ac:dyDescent="0.25">
      <c r="A66" s="242" t="s">
        <v>126</v>
      </c>
      <c r="B66" s="243"/>
      <c r="C66" s="244"/>
      <c r="D66" s="72">
        <f>SUM(D38:D65)</f>
        <v>0</v>
      </c>
      <c r="E66" s="72">
        <f>SUM(E38:E65)</f>
        <v>0</v>
      </c>
      <c r="F66" s="72">
        <f>SUM(F38:F65)</f>
        <v>0</v>
      </c>
      <c r="G66" s="77">
        <f>SUM(G38:G65)</f>
        <v>0</v>
      </c>
    </row>
    <row r="67" spans="1:9" ht="12.15" customHeight="1" x14ac:dyDescent="0.25">
      <c r="A67" s="62">
        <v>1E-3</v>
      </c>
      <c r="B67" s="212" t="s">
        <v>33</v>
      </c>
      <c r="C67" s="212"/>
      <c r="D67" s="72">
        <f>'Local Bud Amnd(6)-13613'!G67</f>
        <v>0</v>
      </c>
      <c r="E67" s="13">
        <v>0</v>
      </c>
      <c r="F67" s="72">
        <v>0</v>
      </c>
      <c r="G67" s="77">
        <f>D67+E67-F67</f>
        <v>0</v>
      </c>
      <c r="I67" s="7"/>
    </row>
    <row r="68" spans="1:9" ht="12.15" customHeight="1" x14ac:dyDescent="0.25">
      <c r="A68" s="62">
        <v>2E-3</v>
      </c>
      <c r="B68" s="212" t="s">
        <v>34</v>
      </c>
      <c r="C68" s="212"/>
      <c r="D68" s="72">
        <f>'Local Bud Amnd(6)-13613'!G68</f>
        <v>0</v>
      </c>
      <c r="E68" s="13">
        <v>0</v>
      </c>
      <c r="F68" s="13">
        <v>0</v>
      </c>
      <c r="G68" s="77">
        <f>D68+E68-F68</f>
        <v>0</v>
      </c>
    </row>
    <row r="69" spans="1:9" ht="12.15" customHeight="1" x14ac:dyDescent="0.25">
      <c r="A69" s="62">
        <v>3.0000000000000001E-3</v>
      </c>
      <c r="B69" s="170" t="s">
        <v>40</v>
      </c>
      <c r="C69" s="213"/>
      <c r="D69" s="72">
        <f>'Local Bud Amnd(6)-13613'!G69</f>
        <v>0</v>
      </c>
      <c r="E69" s="13">
        <v>0</v>
      </c>
      <c r="F69" s="72">
        <v>0</v>
      </c>
      <c r="G69" s="77">
        <f>D69+E69-F69</f>
        <v>0</v>
      </c>
    </row>
    <row r="70" spans="1:9" ht="12.15" customHeight="1" x14ac:dyDescent="0.25">
      <c r="A70" s="62">
        <v>4.0000000000000001E-3</v>
      </c>
      <c r="B70" s="212" t="s">
        <v>35</v>
      </c>
      <c r="C70" s="212"/>
      <c r="D70" s="72">
        <f>'Local Bud Amnd(6)-13613'!G70</f>
        <v>0</v>
      </c>
      <c r="E70" s="13">
        <v>0</v>
      </c>
      <c r="F70" s="13">
        <v>0</v>
      </c>
      <c r="G70" s="77">
        <f>D70+E70-F70</f>
        <v>0</v>
      </c>
    </row>
    <row r="71" spans="1:9" ht="12.15" customHeight="1" x14ac:dyDescent="0.25">
      <c r="A71" s="245" t="s">
        <v>50</v>
      </c>
      <c r="B71" s="246"/>
      <c r="C71" s="246"/>
      <c r="D71" s="72">
        <f>SUM(D67:D70)</f>
        <v>0</v>
      </c>
      <c r="E71" s="72">
        <f>SUM(E67:E70)</f>
        <v>0</v>
      </c>
      <c r="F71" s="72">
        <f>SUM(F67:F70)</f>
        <v>0</v>
      </c>
      <c r="G71" s="77">
        <f>SUM(G67:G70)</f>
        <v>0</v>
      </c>
    </row>
    <row r="72" spans="1:9" ht="14" customHeight="1" x14ac:dyDescent="0.25">
      <c r="A72" s="250" t="s">
        <v>104</v>
      </c>
      <c r="B72" s="251"/>
      <c r="C72" s="252"/>
      <c r="D72" s="97">
        <f>D66+D71</f>
        <v>0</v>
      </c>
      <c r="E72" s="97">
        <f>E66+E71</f>
        <v>0</v>
      </c>
      <c r="F72" s="97">
        <f>F66+F71</f>
        <v>0</v>
      </c>
      <c r="G72" s="106">
        <f>G66+G71</f>
        <v>0</v>
      </c>
    </row>
    <row r="73" spans="1:9" ht="15" customHeight="1" thickBot="1" x14ac:dyDescent="0.3">
      <c r="A73" s="190" t="s">
        <v>120</v>
      </c>
      <c r="B73" s="191"/>
      <c r="C73" s="191"/>
      <c r="D73" s="70">
        <f>D34-D72</f>
        <v>0</v>
      </c>
      <c r="E73" s="70">
        <f>E34-E72</f>
        <v>0</v>
      </c>
      <c r="F73" s="70">
        <f>F34-F72</f>
        <v>0</v>
      </c>
      <c r="G73" s="93">
        <f>G34-G72</f>
        <v>0</v>
      </c>
    </row>
    <row r="74" spans="1:9" ht="26.25" customHeight="1" thickTop="1" x14ac:dyDescent="0.25">
      <c r="A74" s="173" t="s">
        <v>101</v>
      </c>
      <c r="B74" s="173"/>
      <c r="C74" s="173"/>
      <c r="D74" s="173"/>
      <c r="E74" s="173"/>
      <c r="F74" s="256" t="s">
        <v>122</v>
      </c>
      <c r="G74" s="257"/>
    </row>
    <row r="75" spans="1:9" ht="15" customHeight="1" x14ac:dyDescent="0.25">
      <c r="A75" s="90"/>
      <c r="B75" s="202" t="s">
        <v>123</v>
      </c>
      <c r="C75" s="258"/>
      <c r="D75" s="258"/>
      <c r="E75" s="86"/>
      <c r="F75" s="94"/>
      <c r="G75" s="94"/>
    </row>
    <row r="76" spans="1:9" s="16" customFormat="1" ht="10.25" customHeight="1" x14ac:dyDescent="0.25">
      <c r="A76" s="260" t="s">
        <v>101</v>
      </c>
      <c r="B76" s="260"/>
      <c r="C76" s="260"/>
      <c r="D76" s="260"/>
      <c r="E76" s="260"/>
      <c r="F76" s="256" t="s">
        <v>122</v>
      </c>
      <c r="G76" s="257"/>
    </row>
    <row r="77" spans="1:9" ht="11.25" customHeight="1" x14ac:dyDescent="0.25">
      <c r="A77" s="91"/>
      <c r="B77" s="202" t="s">
        <v>155</v>
      </c>
      <c r="C77" s="258"/>
      <c r="D77" s="258"/>
      <c r="E77" s="92"/>
      <c r="F77" s="249"/>
      <c r="G77" s="249"/>
    </row>
    <row r="78" spans="1:9" x14ac:dyDescent="0.25">
      <c r="A78" s="255" t="s">
        <v>158</v>
      </c>
      <c r="B78" s="255"/>
      <c r="C78" s="255"/>
      <c r="D78" s="255"/>
      <c r="E78" s="255"/>
      <c r="F78" s="255"/>
      <c r="G78" s="255"/>
    </row>
  </sheetData>
  <sheetProtection algorithmName="SHA-512" hashValue="GQPmJhyjazNk5kKPRnUyJXDTSiwmc0U6G1r6e9nm8HOdLDHqs27w50DcBpO/IClqqNFnV2PEeUyALEM3w/f6fg==" saltValue="KmLaR6tCIdiNrB0romN5bg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"/>
  </protectedRanges>
  <mergeCells count="81">
    <mergeCell ref="A14:G14"/>
    <mergeCell ref="A1:B8"/>
    <mergeCell ref="C1:E1"/>
    <mergeCell ref="F1:G8"/>
    <mergeCell ref="C2:E2"/>
    <mergeCell ref="C3:E3"/>
    <mergeCell ref="C4:E4"/>
    <mergeCell ref="C6:E6"/>
    <mergeCell ref="C7:E7"/>
    <mergeCell ref="A9:G10"/>
    <mergeCell ref="A11:B11"/>
    <mergeCell ref="A12:G12"/>
    <mergeCell ref="A13:B13"/>
    <mergeCell ref="D13:G13"/>
    <mergeCell ref="A15:G15"/>
    <mergeCell ref="A16:G16"/>
    <mergeCell ref="A17:B17"/>
    <mergeCell ref="A18:B18"/>
    <mergeCell ref="A19:C20"/>
    <mergeCell ref="D19:G19"/>
    <mergeCell ref="A32:C32"/>
    <mergeCell ref="A21:G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44:C44"/>
    <mergeCell ref="A33:C33"/>
    <mergeCell ref="A34:C34"/>
    <mergeCell ref="A35:G35"/>
    <mergeCell ref="A36:G36"/>
    <mergeCell ref="B37:C37"/>
    <mergeCell ref="B38:C38"/>
    <mergeCell ref="B39:C39"/>
    <mergeCell ref="B40:C40"/>
    <mergeCell ref="B41:C41"/>
    <mergeCell ref="B42:C42"/>
    <mergeCell ref="B43:C43"/>
    <mergeCell ref="B56:C56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69:C69"/>
    <mergeCell ref="B57:C57"/>
    <mergeCell ref="B58:C58"/>
    <mergeCell ref="B59:C59"/>
    <mergeCell ref="B60:C60"/>
    <mergeCell ref="B61:C61"/>
    <mergeCell ref="B63:C63"/>
    <mergeCell ref="B62:C62"/>
    <mergeCell ref="B64:C64"/>
    <mergeCell ref="B65:C65"/>
    <mergeCell ref="A66:C66"/>
    <mergeCell ref="B67:C67"/>
    <mergeCell ref="B68:C68"/>
    <mergeCell ref="A78:G78"/>
    <mergeCell ref="B70:C70"/>
    <mergeCell ref="A71:C71"/>
    <mergeCell ref="A72:C72"/>
    <mergeCell ref="A73:C73"/>
    <mergeCell ref="A74:E74"/>
    <mergeCell ref="F74:G74"/>
    <mergeCell ref="B75:D75"/>
    <mergeCell ref="A76:E76"/>
    <mergeCell ref="F76:G76"/>
    <mergeCell ref="B77:D77"/>
    <mergeCell ref="F77:G77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32 G66" formula="1"/>
  </ignoredErrors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8" tint="0.59999389629810485"/>
    <pageSetUpPr fitToPage="1"/>
  </sheetPr>
  <dimension ref="A1:G69"/>
  <sheetViews>
    <sheetView showGridLines="0" showZeros="0" zoomScaleNormal="100" zoomScaleSheetLayoutView="75" workbookViewId="0">
      <selection activeCell="H10" sqref="H10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75"/>
      <c r="B1" s="275"/>
      <c r="C1" s="177" t="s">
        <v>56</v>
      </c>
      <c r="D1" s="177"/>
      <c r="E1" s="177"/>
      <c r="F1" s="177"/>
      <c r="G1" s="3"/>
    </row>
    <row r="2" spans="1:7" ht="15.5" x14ac:dyDescent="0.25">
      <c r="A2" s="275"/>
      <c r="B2" s="275"/>
      <c r="C2" s="261" t="s">
        <v>54</v>
      </c>
      <c r="D2" s="261"/>
      <c r="E2" s="261"/>
      <c r="F2" s="261"/>
      <c r="G2" s="3"/>
    </row>
    <row r="3" spans="1:7" ht="8" customHeight="1" x14ac:dyDescent="0.25">
      <c r="A3" s="275"/>
      <c r="B3" s="275"/>
      <c r="C3" s="210"/>
      <c r="D3" s="210"/>
      <c r="E3" s="210"/>
      <c r="F3" s="210"/>
      <c r="G3" s="3"/>
    </row>
    <row r="4" spans="1:7" ht="15.5" x14ac:dyDescent="0.35">
      <c r="A4" s="275"/>
      <c r="B4" s="275"/>
      <c r="C4" s="185" t="s">
        <v>169</v>
      </c>
      <c r="D4" s="185"/>
      <c r="E4" s="185"/>
      <c r="F4" s="185"/>
      <c r="G4" s="8"/>
    </row>
    <row r="5" spans="1:7" ht="8" customHeight="1" x14ac:dyDescent="0.25">
      <c r="A5" s="275"/>
      <c r="B5" s="275"/>
      <c r="C5" s="2"/>
      <c r="D5" s="2"/>
      <c r="E5" s="3"/>
      <c r="F5" s="23"/>
      <c r="G5" s="3"/>
    </row>
    <row r="6" spans="1:7" ht="10.25" customHeight="1" x14ac:dyDescent="0.25">
      <c r="A6" s="275"/>
      <c r="B6" s="275"/>
      <c r="C6" s="186" t="s">
        <v>164</v>
      </c>
      <c r="D6" s="186"/>
      <c r="E6" s="186"/>
      <c r="F6" s="186"/>
      <c r="G6" s="3"/>
    </row>
    <row r="7" spans="1:7" ht="10.25" customHeight="1" x14ac:dyDescent="0.25">
      <c r="A7" s="275"/>
      <c r="B7" s="275"/>
      <c r="C7" s="274" t="s">
        <v>165</v>
      </c>
      <c r="D7" s="274"/>
      <c r="E7" s="274"/>
      <c r="F7" s="274"/>
      <c r="G7" s="60"/>
    </row>
    <row r="8" spans="1:7" s="42" customFormat="1" ht="8" customHeight="1" x14ac:dyDescent="0.25">
      <c r="A8" s="275"/>
      <c r="B8" s="275"/>
      <c r="C8" s="276"/>
      <c r="D8" s="276"/>
      <c r="E8" s="276"/>
      <c r="F8" s="276"/>
      <c r="G8" s="59"/>
    </row>
    <row r="9" spans="1:7" s="45" customFormat="1" ht="15" customHeight="1" x14ac:dyDescent="0.25">
      <c r="A9" s="262" t="s">
        <v>98</v>
      </c>
      <c r="B9" s="262"/>
      <c r="C9" s="85">
        <f>'Annl Cert. Bud-13617'!C9</f>
        <v>0</v>
      </c>
      <c r="D9" s="56" t="s">
        <v>79</v>
      </c>
      <c r="E9" s="74" t="str">
        <f>'Annl Cert. Bud-13617'!E9</f>
        <v>2018-2019</v>
      </c>
      <c r="F9" s="55" t="s">
        <v>97</v>
      </c>
      <c r="G9" s="75" t="s">
        <v>114</v>
      </c>
    </row>
    <row r="10" spans="1:7" s="45" customFormat="1" ht="8" customHeight="1" x14ac:dyDescent="0.25">
      <c r="A10" s="58"/>
      <c r="B10" s="58"/>
      <c r="C10" s="57"/>
      <c r="D10" s="56"/>
      <c r="E10" s="54"/>
      <c r="F10" s="55"/>
      <c r="G10" s="54"/>
    </row>
    <row r="11" spans="1:7" ht="15" customHeight="1" thickBot="1" x14ac:dyDescent="0.35">
      <c r="A11" s="263" t="s">
        <v>106</v>
      </c>
      <c r="B11" s="263"/>
      <c r="C11" s="264"/>
      <c r="D11" s="264"/>
      <c r="E11" s="264"/>
      <c r="F11" s="264"/>
      <c r="G11" s="265"/>
    </row>
    <row r="12" spans="1:7" s="42" customFormat="1" ht="14" customHeight="1" thickTop="1" x14ac:dyDescent="0.25">
      <c r="A12" s="266" t="s">
        <v>61</v>
      </c>
      <c r="B12" s="268" t="s">
        <v>96</v>
      </c>
      <c r="C12" s="269"/>
      <c r="D12" s="79" t="s">
        <v>89</v>
      </c>
      <c r="E12" s="50" t="s">
        <v>88</v>
      </c>
      <c r="F12" s="50" t="s">
        <v>95</v>
      </c>
      <c r="G12" s="49" t="s">
        <v>86</v>
      </c>
    </row>
    <row r="13" spans="1:7" s="42" customFormat="1" ht="14" customHeight="1" thickBot="1" x14ac:dyDescent="0.3">
      <c r="A13" s="267"/>
      <c r="B13" s="270"/>
      <c r="C13" s="271"/>
      <c r="D13" s="80" t="s">
        <v>94</v>
      </c>
      <c r="E13" s="48" t="s">
        <v>94</v>
      </c>
      <c r="F13" s="48" t="s">
        <v>84</v>
      </c>
      <c r="G13" s="47" t="s">
        <v>93</v>
      </c>
    </row>
    <row r="14" spans="1:7" s="42" customFormat="1" ht="13.4" customHeight="1" thickTop="1" x14ac:dyDescent="0.25">
      <c r="A14" s="62">
        <v>311</v>
      </c>
      <c r="B14" s="272" t="s">
        <v>23</v>
      </c>
      <c r="C14" s="273"/>
      <c r="D14" s="72">
        <f>'Local Bud Amnd(7)-13613'!G23</f>
        <v>0</v>
      </c>
      <c r="E14" s="67">
        <v>0</v>
      </c>
      <c r="F14" s="76">
        <f>E14+'(Mar) Local Fin-13663'!F14</f>
        <v>0</v>
      </c>
      <c r="G14" s="77">
        <f>D14-F14</f>
        <v>0</v>
      </c>
    </row>
    <row r="15" spans="1:7" s="42" customFormat="1" ht="13.4" customHeight="1" x14ac:dyDescent="0.25">
      <c r="A15" s="62">
        <v>334.1</v>
      </c>
      <c r="B15" s="253" t="s">
        <v>21</v>
      </c>
      <c r="C15" s="254"/>
      <c r="D15" s="72">
        <f>'Local Bud Amnd(7)-13613'!G24</f>
        <v>0</v>
      </c>
      <c r="E15" s="67">
        <v>0</v>
      </c>
      <c r="F15" s="76">
        <f>E15+'(Mar) Local Fin-13663'!F15</f>
        <v>0</v>
      </c>
      <c r="G15" s="77">
        <f>D15-F15</f>
        <v>0</v>
      </c>
    </row>
    <row r="16" spans="1:7" s="42" customFormat="1" ht="13.4" customHeight="1" x14ac:dyDescent="0.25">
      <c r="A16" s="62">
        <v>362</v>
      </c>
      <c r="B16" s="253" t="s">
        <v>24</v>
      </c>
      <c r="C16" s="254"/>
      <c r="D16" s="72">
        <f>'Local Bud Amnd(7)-13613'!G25</f>
        <v>0</v>
      </c>
      <c r="E16" s="67">
        <v>0</v>
      </c>
      <c r="F16" s="76">
        <f>E16+'(Mar) Local Fin-13663'!F16</f>
        <v>0</v>
      </c>
      <c r="G16" s="77">
        <f t="shared" ref="G16:G24" si="0">D16-F16</f>
        <v>0</v>
      </c>
    </row>
    <row r="17" spans="1:7" s="42" customFormat="1" ht="13.4" customHeight="1" x14ac:dyDescent="0.25">
      <c r="A17" s="62">
        <v>337</v>
      </c>
      <c r="B17" s="253" t="s">
        <v>25</v>
      </c>
      <c r="C17" s="254"/>
      <c r="D17" s="72">
        <f>'Local Bud Amnd(7)-13613'!G26</f>
        <v>0</v>
      </c>
      <c r="E17" s="67">
        <v>0</v>
      </c>
      <c r="F17" s="76">
        <f>E17+'(Mar) Local Fin-13663'!F17</f>
        <v>0</v>
      </c>
      <c r="G17" s="77">
        <f t="shared" si="0"/>
        <v>0</v>
      </c>
    </row>
    <row r="18" spans="1:7" s="42" customFormat="1" ht="13.4" customHeight="1" x14ac:dyDescent="0.25">
      <c r="A18" s="62">
        <v>361</v>
      </c>
      <c r="B18" s="253" t="s">
        <v>1</v>
      </c>
      <c r="C18" s="254"/>
      <c r="D18" s="72">
        <f>'Local Bud Amnd(7)-13613'!G27</f>
        <v>0</v>
      </c>
      <c r="E18" s="67">
        <v>0</v>
      </c>
      <c r="F18" s="76">
        <f>E18+'(Mar) Local Fin-13663'!F18</f>
        <v>0</v>
      </c>
      <c r="G18" s="77">
        <f t="shared" si="0"/>
        <v>0</v>
      </c>
    </row>
    <row r="19" spans="1:7" s="42" customFormat="1" ht="13.4" customHeight="1" x14ac:dyDescent="0.25">
      <c r="A19" s="62">
        <v>364</v>
      </c>
      <c r="B19" s="253" t="s">
        <v>26</v>
      </c>
      <c r="C19" s="254"/>
      <c r="D19" s="72">
        <f>'Local Bud Amnd(7)-13613'!G28</f>
        <v>0</v>
      </c>
      <c r="E19" s="67">
        <v>0</v>
      </c>
      <c r="F19" s="76">
        <f>E19+'(Mar) Local Fin-13663'!F19</f>
        <v>0</v>
      </c>
      <c r="G19" s="77">
        <f t="shared" si="0"/>
        <v>0</v>
      </c>
    </row>
    <row r="20" spans="1:7" s="42" customFormat="1" ht="13.4" customHeight="1" x14ac:dyDescent="0.25">
      <c r="A20" s="62">
        <v>369</v>
      </c>
      <c r="B20" s="253" t="s">
        <v>129</v>
      </c>
      <c r="C20" s="254"/>
      <c r="D20" s="72">
        <f>'Local Bud Amnd(7)-13613'!G29</f>
        <v>0</v>
      </c>
      <c r="E20" s="67">
        <v>0</v>
      </c>
      <c r="F20" s="76">
        <f>E20+'(Mar) Local Fin-13663'!F20</f>
        <v>0</v>
      </c>
      <c r="G20" s="77">
        <f t="shared" si="0"/>
        <v>0</v>
      </c>
    </row>
    <row r="21" spans="1:7" s="42" customFormat="1" ht="13.4" customHeight="1" x14ac:dyDescent="0.25">
      <c r="A21" s="62">
        <v>380</v>
      </c>
      <c r="B21" s="253" t="s">
        <v>3</v>
      </c>
      <c r="C21" s="254"/>
      <c r="D21" s="72">
        <f>'Local Bud Amnd(7)-13613'!G30</f>
        <v>0</v>
      </c>
      <c r="E21" s="67">
        <v>0</v>
      </c>
      <c r="F21" s="76">
        <f>E21+'(Mar) Local Fin-13663'!F21</f>
        <v>0</v>
      </c>
      <c r="G21" s="77">
        <f t="shared" si="0"/>
        <v>0</v>
      </c>
    </row>
    <row r="22" spans="1:7" s="42" customFormat="1" ht="13.4" customHeight="1" x14ac:dyDescent="0.25">
      <c r="A22" s="62">
        <v>389</v>
      </c>
      <c r="B22" s="253" t="s">
        <v>22</v>
      </c>
      <c r="C22" s="254"/>
      <c r="D22" s="72">
        <f>'Local Bud Amnd(7)-13613'!G31</f>
        <v>0</v>
      </c>
      <c r="E22" s="67">
        <v>0</v>
      </c>
      <c r="F22" s="76">
        <f>E22+'(Mar) Local Fin-13663'!F22</f>
        <v>0</v>
      </c>
      <c r="G22" s="77">
        <f t="shared" si="0"/>
        <v>0</v>
      </c>
    </row>
    <row r="23" spans="1:7" s="42" customFormat="1" ht="13.4" customHeight="1" x14ac:dyDescent="0.25">
      <c r="A23" s="235" t="s">
        <v>4</v>
      </c>
      <c r="B23" s="277"/>
      <c r="C23" s="278"/>
      <c r="D23" s="72">
        <f>SUM(D14:D22)</f>
        <v>0</v>
      </c>
      <c r="E23" s="76">
        <f>SUM(E14:E22)</f>
        <v>0</v>
      </c>
      <c r="F23" s="76">
        <f>SUM(F14:F22)</f>
        <v>0</v>
      </c>
      <c r="G23" s="77">
        <f>SUM(G14:G22)</f>
        <v>0</v>
      </c>
    </row>
    <row r="24" spans="1:7" s="42" customFormat="1" ht="13.4" customHeight="1" x14ac:dyDescent="0.25">
      <c r="A24" s="235" t="s">
        <v>92</v>
      </c>
      <c r="B24" s="277"/>
      <c r="C24" s="278"/>
      <c r="D24" s="72">
        <f>'Local Bud Amnd(7)-13613'!G33</f>
        <v>0</v>
      </c>
      <c r="E24" s="67">
        <v>0</v>
      </c>
      <c r="F24" s="76">
        <f>E24+'(Mar) Local Fin-13663'!F24</f>
        <v>0</v>
      </c>
      <c r="G24" s="77">
        <f t="shared" si="0"/>
        <v>0</v>
      </c>
    </row>
    <row r="25" spans="1:7" s="42" customFormat="1" ht="13.4" customHeight="1" thickBot="1" x14ac:dyDescent="0.3">
      <c r="A25" s="214" t="s">
        <v>91</v>
      </c>
      <c r="B25" s="279"/>
      <c r="C25" s="280"/>
      <c r="D25" s="150">
        <f>SUM(D23:D24)</f>
        <v>0</v>
      </c>
      <c r="E25" s="95">
        <f>SUM(E23:E24)</f>
        <v>0</v>
      </c>
      <c r="F25" s="95">
        <f>SUM(F23:F24)</f>
        <v>0</v>
      </c>
      <c r="G25" s="111">
        <f>SUM(G23:G24)</f>
        <v>0</v>
      </c>
    </row>
    <row r="26" spans="1:7" s="52" customFormat="1" ht="9.9" customHeight="1" thickTop="1" x14ac:dyDescent="0.25">
      <c r="A26" s="53"/>
      <c r="B26" s="53"/>
      <c r="C26" s="53"/>
      <c r="D26" s="53"/>
      <c r="E26" s="53"/>
      <c r="F26" s="53"/>
      <c r="G26" s="53"/>
    </row>
    <row r="27" spans="1:7" s="51" customFormat="1" ht="15" customHeight="1" thickBot="1" x14ac:dyDescent="0.35">
      <c r="A27" s="263" t="s">
        <v>107</v>
      </c>
      <c r="B27" s="263"/>
      <c r="C27" s="264"/>
      <c r="D27" s="264"/>
      <c r="E27" s="264"/>
      <c r="F27" s="264"/>
      <c r="G27" s="265"/>
    </row>
    <row r="28" spans="1:7" s="42" customFormat="1" ht="14" customHeight="1" thickTop="1" x14ac:dyDescent="0.25">
      <c r="A28" s="281" t="s">
        <v>61</v>
      </c>
      <c r="B28" s="283" t="s">
        <v>90</v>
      </c>
      <c r="C28" s="284"/>
      <c r="D28" s="50" t="s">
        <v>89</v>
      </c>
      <c r="E28" s="50" t="s">
        <v>88</v>
      </c>
      <c r="F28" s="50" t="s">
        <v>87</v>
      </c>
      <c r="G28" s="49" t="s">
        <v>86</v>
      </c>
    </row>
    <row r="29" spans="1:7" s="42" customFormat="1" ht="14" customHeight="1" thickBot="1" x14ac:dyDescent="0.3">
      <c r="A29" s="282"/>
      <c r="B29" s="285"/>
      <c r="C29" s="286"/>
      <c r="D29" s="48" t="s">
        <v>85</v>
      </c>
      <c r="E29" s="48" t="s">
        <v>85</v>
      </c>
      <c r="F29" s="48" t="s">
        <v>84</v>
      </c>
      <c r="G29" s="47" t="s">
        <v>83</v>
      </c>
    </row>
    <row r="30" spans="1:7" s="42" customFormat="1" ht="13.4" customHeight="1" thickTop="1" x14ac:dyDescent="0.25">
      <c r="A30" s="62">
        <v>10</v>
      </c>
      <c r="B30" s="272" t="s">
        <v>5</v>
      </c>
      <c r="C30" s="273"/>
      <c r="D30" s="72">
        <f>'Local Bud Amnd(7)-13613'!G38</f>
        <v>0</v>
      </c>
      <c r="E30" s="137">
        <v>0</v>
      </c>
      <c r="F30" s="72">
        <f>E30+'(Mar) Local Fin-13663'!F30</f>
        <v>0</v>
      </c>
      <c r="G30" s="77">
        <f>D30-F30</f>
        <v>0</v>
      </c>
    </row>
    <row r="31" spans="1:7" s="42" customFormat="1" ht="13.4" customHeight="1" x14ac:dyDescent="0.25">
      <c r="A31" s="62">
        <v>20</v>
      </c>
      <c r="B31" s="253" t="s">
        <v>121</v>
      </c>
      <c r="C31" s="254"/>
      <c r="D31" s="72">
        <f>'Local Bud Amnd(7)-13613'!G39</f>
        <v>0</v>
      </c>
      <c r="E31" s="138">
        <v>0</v>
      </c>
      <c r="F31" s="72">
        <f>E31+'(Mar) Local Fin-13663'!F31</f>
        <v>0</v>
      </c>
      <c r="G31" s="77">
        <f>D31-F31</f>
        <v>0</v>
      </c>
    </row>
    <row r="32" spans="1:7" s="42" customFormat="1" ht="13.4" customHeight="1" x14ac:dyDescent="0.25">
      <c r="A32" s="62">
        <v>30</v>
      </c>
      <c r="B32" s="253" t="s">
        <v>6</v>
      </c>
      <c r="C32" s="254"/>
      <c r="D32" s="72">
        <f>'Local Bud Amnd(7)-13613'!G40</f>
        <v>0</v>
      </c>
      <c r="E32" s="138">
        <v>0</v>
      </c>
      <c r="F32" s="72">
        <f>E32+'(Mar) Local Fin-13663'!F32</f>
        <v>0</v>
      </c>
      <c r="G32" s="77">
        <f t="shared" ref="G32:G62" si="1">D32-F32</f>
        <v>0</v>
      </c>
    </row>
    <row r="33" spans="1:7" s="42" customFormat="1" ht="13.4" customHeight="1" x14ac:dyDescent="0.25">
      <c r="A33" s="62">
        <v>40</v>
      </c>
      <c r="B33" s="253" t="s">
        <v>7</v>
      </c>
      <c r="C33" s="254"/>
      <c r="D33" s="72">
        <f>'Local Bud Amnd(7)-13613'!G41</f>
        <v>0</v>
      </c>
      <c r="E33" s="138">
        <v>0</v>
      </c>
      <c r="F33" s="72">
        <f>E33+'(Mar) Local Fin-13663'!F33</f>
        <v>0</v>
      </c>
      <c r="G33" s="77">
        <f t="shared" si="1"/>
        <v>0</v>
      </c>
    </row>
    <row r="34" spans="1:7" s="42" customFormat="1" ht="13.4" customHeight="1" x14ac:dyDescent="0.25">
      <c r="A34" s="62">
        <v>41</v>
      </c>
      <c r="B34" s="253" t="s">
        <v>131</v>
      </c>
      <c r="C34" s="254"/>
      <c r="D34" s="72">
        <f>'Local Bud Amnd(7)-13613'!G42</f>
        <v>0</v>
      </c>
      <c r="E34" s="138">
        <v>0</v>
      </c>
      <c r="F34" s="72">
        <f>E34+'(Mar) Local Fin-13663'!F34</f>
        <v>0</v>
      </c>
      <c r="G34" s="77">
        <f t="shared" si="1"/>
        <v>0</v>
      </c>
    </row>
    <row r="35" spans="1:7" s="42" customFormat="1" ht="13.4" customHeight="1" x14ac:dyDescent="0.25">
      <c r="A35" s="62">
        <v>42</v>
      </c>
      <c r="B35" s="253" t="s">
        <v>9</v>
      </c>
      <c r="C35" s="254"/>
      <c r="D35" s="72">
        <f>'Local Bud Amnd(7)-13613'!G43</f>
        <v>0</v>
      </c>
      <c r="E35" s="138">
        <v>0</v>
      </c>
      <c r="F35" s="72">
        <f>E35+'(Mar) Local Fin-13663'!F35</f>
        <v>0</v>
      </c>
      <c r="G35" s="77">
        <f t="shared" si="1"/>
        <v>0</v>
      </c>
    </row>
    <row r="36" spans="1:7" s="42" customFormat="1" ht="13.4" customHeight="1" x14ac:dyDescent="0.25">
      <c r="A36" s="62">
        <v>43</v>
      </c>
      <c r="B36" s="253" t="s">
        <v>10</v>
      </c>
      <c r="C36" s="254"/>
      <c r="D36" s="72">
        <f>'Local Bud Amnd(7)-13613'!G44</f>
        <v>0</v>
      </c>
      <c r="E36" s="138">
        <v>0</v>
      </c>
      <c r="F36" s="72">
        <f>E36+'(Mar) Local Fin-13663'!F36</f>
        <v>0</v>
      </c>
      <c r="G36" s="77">
        <f t="shared" si="1"/>
        <v>0</v>
      </c>
    </row>
    <row r="37" spans="1:7" s="42" customFormat="1" ht="13.4" customHeight="1" x14ac:dyDescent="0.25">
      <c r="A37" s="62">
        <v>44</v>
      </c>
      <c r="B37" s="253" t="s">
        <v>11</v>
      </c>
      <c r="C37" s="254"/>
      <c r="D37" s="72">
        <f>'Local Bud Amnd(7)-13613'!G45</f>
        <v>0</v>
      </c>
      <c r="E37" s="138">
        <v>0</v>
      </c>
      <c r="F37" s="72">
        <f>E37+'(Mar) Local Fin-13663'!F37</f>
        <v>0</v>
      </c>
      <c r="G37" s="77">
        <f t="shared" si="1"/>
        <v>0</v>
      </c>
    </row>
    <row r="38" spans="1:7" s="42" customFormat="1" ht="13.4" customHeight="1" x14ac:dyDescent="0.25">
      <c r="A38" s="62">
        <v>45</v>
      </c>
      <c r="B38" s="253" t="s">
        <v>2</v>
      </c>
      <c r="C38" s="254"/>
      <c r="D38" s="72">
        <f>'Local Bud Amnd(7)-13613'!G46</f>
        <v>0</v>
      </c>
      <c r="E38" s="138">
        <v>0</v>
      </c>
      <c r="F38" s="72">
        <f>E38+'(Mar) Local Fin-13663'!F38</f>
        <v>0</v>
      </c>
      <c r="G38" s="77">
        <f t="shared" si="1"/>
        <v>0</v>
      </c>
    </row>
    <row r="39" spans="1:7" s="42" customFormat="1" ht="13.4" customHeight="1" x14ac:dyDescent="0.25">
      <c r="A39" s="62">
        <v>46</v>
      </c>
      <c r="B39" s="253" t="s">
        <v>130</v>
      </c>
      <c r="C39" s="254"/>
      <c r="D39" s="72">
        <f>'Local Bud Amnd(7)-13613'!G47</f>
        <v>0</v>
      </c>
      <c r="E39" s="138">
        <v>0</v>
      </c>
      <c r="F39" s="72">
        <f>E39+'(Mar) Local Fin-13663'!F39</f>
        <v>0</v>
      </c>
      <c r="G39" s="77">
        <f t="shared" si="1"/>
        <v>0</v>
      </c>
    </row>
    <row r="40" spans="1:7" s="42" customFormat="1" ht="13.4" customHeight="1" x14ac:dyDescent="0.25">
      <c r="A40" s="62">
        <v>47</v>
      </c>
      <c r="B40" s="253" t="s">
        <v>27</v>
      </c>
      <c r="C40" s="254"/>
      <c r="D40" s="72">
        <f>'Local Bud Amnd(7)-13613'!G48</f>
        <v>0</v>
      </c>
      <c r="E40" s="138">
        <v>0</v>
      </c>
      <c r="F40" s="72">
        <f>E40+'(Mar) Local Fin-13663'!F40</f>
        <v>0</v>
      </c>
      <c r="G40" s="77">
        <f t="shared" si="1"/>
        <v>0</v>
      </c>
    </row>
    <row r="41" spans="1:7" s="42" customFormat="1" ht="13.4" customHeight="1" x14ac:dyDescent="0.25">
      <c r="A41" s="62">
        <v>48</v>
      </c>
      <c r="B41" s="253" t="s">
        <v>28</v>
      </c>
      <c r="C41" s="254"/>
      <c r="D41" s="72">
        <f>'Local Bud Amnd(7)-13613'!G49</f>
        <v>0</v>
      </c>
      <c r="E41" s="138">
        <v>0</v>
      </c>
      <c r="F41" s="72">
        <f>E41+'(Mar) Local Fin-13663'!F41</f>
        <v>0</v>
      </c>
      <c r="G41" s="77">
        <f t="shared" si="1"/>
        <v>0</v>
      </c>
    </row>
    <row r="42" spans="1:7" s="42" customFormat="1" ht="13.4" customHeight="1" x14ac:dyDescent="0.25">
      <c r="A42" s="62">
        <v>49</v>
      </c>
      <c r="B42" s="253" t="s">
        <v>12</v>
      </c>
      <c r="C42" s="254"/>
      <c r="D42" s="72">
        <f>'Local Bud Amnd(7)-13613'!G50</f>
        <v>0</v>
      </c>
      <c r="E42" s="138">
        <v>0</v>
      </c>
      <c r="F42" s="72">
        <f>E42+'(Mar) Local Fin-13663'!F42</f>
        <v>0</v>
      </c>
      <c r="G42" s="77">
        <f t="shared" si="1"/>
        <v>0</v>
      </c>
    </row>
    <row r="43" spans="1:7" s="42" customFormat="1" ht="13.4" customHeight="1" x14ac:dyDescent="0.25">
      <c r="A43" s="62">
        <v>51</v>
      </c>
      <c r="B43" s="253" t="s">
        <v>13</v>
      </c>
      <c r="C43" s="254"/>
      <c r="D43" s="72">
        <f>'Local Bud Amnd(7)-13613'!G51</f>
        <v>0</v>
      </c>
      <c r="E43" s="138">
        <v>0</v>
      </c>
      <c r="F43" s="72">
        <f>E43+'(Mar) Local Fin-13663'!F43</f>
        <v>0</v>
      </c>
      <c r="G43" s="77">
        <f t="shared" si="1"/>
        <v>0</v>
      </c>
    </row>
    <row r="44" spans="1:7" s="42" customFormat="1" ht="13.4" customHeight="1" x14ac:dyDescent="0.25">
      <c r="A44" s="62">
        <v>52.1</v>
      </c>
      <c r="B44" s="253" t="s">
        <v>14</v>
      </c>
      <c r="C44" s="254"/>
      <c r="D44" s="72">
        <f>'Local Bud Amnd(7)-13613'!G52</f>
        <v>0</v>
      </c>
      <c r="E44" s="138">
        <v>0</v>
      </c>
      <c r="F44" s="72">
        <f>E44+'(Mar) Local Fin-13663'!F44</f>
        <v>0</v>
      </c>
      <c r="G44" s="77">
        <f t="shared" si="1"/>
        <v>0</v>
      </c>
    </row>
    <row r="45" spans="1:7" s="42" customFormat="1" ht="13.4" customHeight="1" x14ac:dyDescent="0.25">
      <c r="A45" s="62">
        <v>52.2</v>
      </c>
      <c r="B45" s="253" t="s">
        <v>15</v>
      </c>
      <c r="C45" s="254"/>
      <c r="D45" s="72">
        <f>'Local Bud Amnd(7)-13613'!G53</f>
        <v>0</v>
      </c>
      <c r="E45" s="138">
        <v>0</v>
      </c>
      <c r="F45" s="72">
        <f>E45+'(Mar) Local Fin-13663'!F45</f>
        <v>0</v>
      </c>
      <c r="G45" s="77">
        <f t="shared" si="1"/>
        <v>0</v>
      </c>
    </row>
    <row r="46" spans="1:7" s="42" customFormat="1" ht="13.4" customHeight="1" x14ac:dyDescent="0.25">
      <c r="A46" s="62">
        <v>52.3</v>
      </c>
      <c r="B46" s="253" t="s">
        <v>16</v>
      </c>
      <c r="C46" s="254"/>
      <c r="D46" s="72">
        <f>'Local Bud Amnd(7)-13613'!G54</f>
        <v>0</v>
      </c>
      <c r="E46" s="138">
        <v>0</v>
      </c>
      <c r="F46" s="72">
        <f>E46+'(Mar) Local Fin-13663'!F46</f>
        <v>0</v>
      </c>
      <c r="G46" s="77">
        <f t="shared" si="1"/>
        <v>0</v>
      </c>
    </row>
    <row r="47" spans="1:7" s="42" customFormat="1" ht="13.4" customHeight="1" x14ac:dyDescent="0.25">
      <c r="A47" s="62">
        <v>52.4</v>
      </c>
      <c r="B47" s="253" t="s">
        <v>17</v>
      </c>
      <c r="C47" s="254"/>
      <c r="D47" s="72">
        <f>'Local Bud Amnd(7)-13613'!G55</f>
        <v>0</v>
      </c>
      <c r="E47" s="138">
        <v>0</v>
      </c>
      <c r="F47" s="72">
        <f>E47+'(Mar) Local Fin-13663'!F47</f>
        <v>0</v>
      </c>
      <c r="G47" s="77">
        <f t="shared" si="1"/>
        <v>0</v>
      </c>
    </row>
    <row r="48" spans="1:7" s="42" customFormat="1" ht="13.4" customHeight="1" x14ac:dyDescent="0.25">
      <c r="A48" s="62">
        <v>52.5</v>
      </c>
      <c r="B48" s="253" t="s">
        <v>18</v>
      </c>
      <c r="C48" s="254"/>
      <c r="D48" s="72">
        <f>'Local Bud Amnd(7)-13613'!G56</f>
        <v>0</v>
      </c>
      <c r="E48" s="138">
        <v>0</v>
      </c>
      <c r="F48" s="72">
        <f>E48+'(Mar) Local Fin-13663'!F48</f>
        <v>0</v>
      </c>
      <c r="G48" s="77">
        <f t="shared" si="1"/>
        <v>0</v>
      </c>
    </row>
    <row r="49" spans="1:7" s="42" customFormat="1" ht="13.4" customHeight="1" x14ac:dyDescent="0.25">
      <c r="A49" s="62">
        <v>54</v>
      </c>
      <c r="B49" s="253" t="s">
        <v>19</v>
      </c>
      <c r="C49" s="254"/>
      <c r="D49" s="72">
        <f>'Local Bud Amnd(7)-13613'!G57</f>
        <v>0</v>
      </c>
      <c r="E49" s="138">
        <v>0</v>
      </c>
      <c r="F49" s="72">
        <f>E49+'(Mar) Local Fin-13663'!F49</f>
        <v>0</v>
      </c>
      <c r="G49" s="77">
        <f t="shared" si="1"/>
        <v>0</v>
      </c>
    </row>
    <row r="50" spans="1:7" s="42" customFormat="1" ht="13.4" customHeight="1" x14ac:dyDescent="0.25">
      <c r="A50" s="62">
        <v>55</v>
      </c>
      <c r="B50" s="253" t="s">
        <v>51</v>
      </c>
      <c r="C50" s="254"/>
      <c r="D50" s="72">
        <f>'Local Bud Amnd(7)-13613'!G58</f>
        <v>0</v>
      </c>
      <c r="E50" s="138">
        <v>0</v>
      </c>
      <c r="F50" s="72">
        <f>E50+'(Mar) Local Fin-13663'!F50</f>
        <v>0</v>
      </c>
      <c r="G50" s="77">
        <f t="shared" si="1"/>
        <v>0</v>
      </c>
    </row>
    <row r="51" spans="1:7" s="42" customFormat="1" ht="13.4" customHeight="1" x14ac:dyDescent="0.25">
      <c r="A51" s="62">
        <v>60</v>
      </c>
      <c r="B51" s="253" t="s">
        <v>20</v>
      </c>
      <c r="C51" s="254"/>
      <c r="D51" s="72">
        <f>'Local Bud Amnd(7)-13613'!G59</f>
        <v>0</v>
      </c>
      <c r="E51" s="138">
        <v>0</v>
      </c>
      <c r="F51" s="72">
        <f>E51+'(Mar) Local Fin-13663'!F51</f>
        <v>0</v>
      </c>
      <c r="G51" s="77">
        <f t="shared" si="1"/>
        <v>0</v>
      </c>
    </row>
    <row r="52" spans="1:7" s="42" customFormat="1" ht="13.4" customHeight="1" x14ac:dyDescent="0.25">
      <c r="A52" s="62">
        <v>71</v>
      </c>
      <c r="B52" s="253" t="s">
        <v>29</v>
      </c>
      <c r="C52" s="254"/>
      <c r="D52" s="72">
        <f>'Local Bud Amnd(7)-13613'!G60</f>
        <v>0</v>
      </c>
      <c r="E52" s="138">
        <v>0</v>
      </c>
      <c r="F52" s="72">
        <f>E52+'(Mar) Local Fin-13663'!F52</f>
        <v>0</v>
      </c>
      <c r="G52" s="77">
        <f t="shared" si="1"/>
        <v>0</v>
      </c>
    </row>
    <row r="53" spans="1:7" s="42" customFormat="1" ht="13.4" customHeight="1" x14ac:dyDescent="0.25">
      <c r="A53" s="62">
        <v>72</v>
      </c>
      <c r="B53" s="253" t="s">
        <v>30</v>
      </c>
      <c r="C53" s="254"/>
      <c r="D53" s="72">
        <f>'Local Bud Amnd(7)-13613'!G61</f>
        <v>0</v>
      </c>
      <c r="E53" s="138">
        <v>0</v>
      </c>
      <c r="F53" s="72">
        <f>E53+'(Mar) Local Fin-13663'!F53</f>
        <v>0</v>
      </c>
      <c r="G53" s="77">
        <f t="shared" si="1"/>
        <v>0</v>
      </c>
    </row>
    <row r="54" spans="1:7" s="42" customFormat="1" ht="13.4" customHeight="1" x14ac:dyDescent="0.25">
      <c r="A54" s="62">
        <v>81</v>
      </c>
      <c r="B54" s="253" t="s">
        <v>52</v>
      </c>
      <c r="C54" s="254"/>
      <c r="D54" s="72">
        <f>'Local Bud Amnd(7)-13613'!G62</f>
        <v>0</v>
      </c>
      <c r="E54" s="138">
        <v>0</v>
      </c>
      <c r="F54" s="72">
        <f>E54+'(Mar) Local Fin-13663'!F54</f>
        <v>0</v>
      </c>
      <c r="G54" s="77">
        <f t="shared" si="1"/>
        <v>0</v>
      </c>
    </row>
    <row r="55" spans="1:7" s="42" customFormat="1" ht="13.4" customHeight="1" x14ac:dyDescent="0.25">
      <c r="A55" s="62">
        <v>83</v>
      </c>
      <c r="B55" s="253" t="s">
        <v>53</v>
      </c>
      <c r="C55" s="254"/>
      <c r="D55" s="72">
        <f>'Local Bud Amnd(7)-13613'!G63</f>
        <v>0</v>
      </c>
      <c r="E55" s="138">
        <v>0</v>
      </c>
      <c r="F55" s="72">
        <f>E55+'(Mar) Local Fin-13663'!F55</f>
        <v>0</v>
      </c>
      <c r="G55" s="77">
        <f t="shared" si="1"/>
        <v>0</v>
      </c>
    </row>
    <row r="56" spans="1:7" s="42" customFormat="1" ht="13.4" customHeight="1" x14ac:dyDescent="0.25">
      <c r="A56" s="62">
        <v>89</v>
      </c>
      <c r="B56" s="253" t="s">
        <v>31</v>
      </c>
      <c r="C56" s="254"/>
      <c r="D56" s="72">
        <f>'Local Bud Amnd(7)-13613'!G64</f>
        <v>0</v>
      </c>
      <c r="E56" s="138">
        <v>0</v>
      </c>
      <c r="F56" s="72">
        <f>E56+'(Mar) Local Fin-13663'!F56</f>
        <v>0</v>
      </c>
      <c r="G56" s="77">
        <f t="shared" si="1"/>
        <v>0</v>
      </c>
    </row>
    <row r="57" spans="1:7" s="42" customFormat="1" ht="13.4" customHeight="1" x14ac:dyDescent="0.25">
      <c r="A57" s="62">
        <v>99</v>
      </c>
      <c r="B57" s="253" t="s">
        <v>32</v>
      </c>
      <c r="C57" s="254"/>
      <c r="D57" s="72">
        <f>'Local Bud Amnd(7)-13613'!G65</f>
        <v>0</v>
      </c>
      <c r="E57" s="139">
        <v>0</v>
      </c>
      <c r="F57" s="72">
        <f>E57+'(Mar) Local Fin-13663'!F57</f>
        <v>0</v>
      </c>
      <c r="G57" s="77">
        <f t="shared" si="1"/>
        <v>0</v>
      </c>
    </row>
    <row r="58" spans="1:7" s="42" customFormat="1" ht="13.4" customHeight="1" x14ac:dyDescent="0.25">
      <c r="A58" s="242" t="s">
        <v>126</v>
      </c>
      <c r="B58" s="243"/>
      <c r="C58" s="244"/>
      <c r="D58" s="72">
        <f>SUM(D30:D57)</f>
        <v>0</v>
      </c>
      <c r="E58" s="72">
        <f>SUM(E30:E57)</f>
        <v>0</v>
      </c>
      <c r="F58" s="72">
        <f>SUM(F30:F57)</f>
        <v>0</v>
      </c>
      <c r="G58" s="77">
        <f>SUM(G30:G57)</f>
        <v>0</v>
      </c>
    </row>
    <row r="59" spans="1:7" s="42" customFormat="1" ht="13.4" customHeight="1" x14ac:dyDescent="0.25">
      <c r="A59" s="62">
        <v>1E-3</v>
      </c>
      <c r="B59" s="253" t="s">
        <v>33</v>
      </c>
      <c r="C59" s="254"/>
      <c r="D59" s="72">
        <f>'Local Bud Amnd(7)-13613'!G67</f>
        <v>0</v>
      </c>
      <c r="E59" s="78">
        <v>0</v>
      </c>
      <c r="F59" s="72">
        <f>E59+'(Mar) Local Fin-13663'!F59</f>
        <v>0</v>
      </c>
      <c r="G59" s="77">
        <f t="shared" si="1"/>
        <v>0</v>
      </c>
    </row>
    <row r="60" spans="1:7" s="42" customFormat="1" ht="13.4" customHeight="1" x14ac:dyDescent="0.25">
      <c r="A60" s="62">
        <v>2E-3</v>
      </c>
      <c r="B60" s="253" t="s">
        <v>34</v>
      </c>
      <c r="C60" s="254"/>
      <c r="D60" s="72">
        <f>'Local Bud Amnd(7)-13613'!G68</f>
        <v>0</v>
      </c>
      <c r="E60" s="73">
        <v>0</v>
      </c>
      <c r="F60" s="72">
        <f>E60+'(Mar) Local Fin-13663'!F60</f>
        <v>0</v>
      </c>
      <c r="G60" s="77">
        <f t="shared" si="1"/>
        <v>0</v>
      </c>
    </row>
    <row r="61" spans="1:7" s="42" customFormat="1" ht="13.4" customHeight="1" x14ac:dyDescent="0.25">
      <c r="A61" s="62">
        <v>3.0000000000000001E-3</v>
      </c>
      <c r="B61" s="289" t="s">
        <v>132</v>
      </c>
      <c r="C61" s="290"/>
      <c r="D61" s="72">
        <f>'Local Bud Amnd(7)-13613'!G69</f>
        <v>0</v>
      </c>
      <c r="E61" s="78">
        <v>0</v>
      </c>
      <c r="F61" s="72">
        <f>E61+'(Mar) Local Fin-13663'!F61</f>
        <v>0</v>
      </c>
      <c r="G61" s="77">
        <f t="shared" si="1"/>
        <v>0</v>
      </c>
    </row>
    <row r="62" spans="1:7" s="42" customFormat="1" ht="13.4" customHeight="1" x14ac:dyDescent="0.25">
      <c r="A62" s="62">
        <v>4.0000000000000001E-3</v>
      </c>
      <c r="B62" s="253" t="s">
        <v>35</v>
      </c>
      <c r="C62" s="254"/>
      <c r="D62" s="72">
        <f>'Local Bud Amnd(7)-13613'!G70</f>
        <v>0</v>
      </c>
      <c r="E62" s="73">
        <v>0</v>
      </c>
      <c r="F62" s="72">
        <f>E62+'(Mar) Local Fin-13663'!F62</f>
        <v>0</v>
      </c>
      <c r="G62" s="77">
        <f t="shared" si="1"/>
        <v>0</v>
      </c>
    </row>
    <row r="63" spans="1:7" ht="13.4" customHeight="1" x14ac:dyDescent="0.25">
      <c r="A63" s="245" t="s">
        <v>82</v>
      </c>
      <c r="B63" s="244"/>
      <c r="C63" s="246"/>
      <c r="D63" s="72">
        <f>SUM(D59:D62)</f>
        <v>0</v>
      </c>
      <c r="E63" s="72">
        <f>SUM(E59:E62)</f>
        <v>0</v>
      </c>
      <c r="F63" s="72">
        <f>SUM(F59:F62)</f>
        <v>0</v>
      </c>
      <c r="G63" s="77">
        <f>SUM(G59:G62)</f>
        <v>0</v>
      </c>
    </row>
    <row r="64" spans="1:7" ht="13.4" customHeight="1" x14ac:dyDescent="0.25">
      <c r="A64" s="293" t="s">
        <v>104</v>
      </c>
      <c r="B64" s="294"/>
      <c r="C64" s="295"/>
      <c r="D64" s="107">
        <f>SUM(D63,D58)</f>
        <v>0</v>
      </c>
      <c r="E64" s="107">
        <f>SUM(E63,E58)</f>
        <v>0</v>
      </c>
      <c r="F64" s="107">
        <f>SUM(F58,F63)</f>
        <v>0</v>
      </c>
      <c r="G64" s="108">
        <f>SUM(G58,G63)</f>
        <v>0</v>
      </c>
    </row>
    <row r="65" spans="1:7" ht="13.4" customHeight="1" thickBot="1" x14ac:dyDescent="0.3">
      <c r="A65" s="190" t="s">
        <v>120</v>
      </c>
      <c r="B65" s="191"/>
      <c r="C65" s="191"/>
      <c r="D65" s="109">
        <f>D25-D64</f>
        <v>0</v>
      </c>
      <c r="E65" s="109">
        <f>E25-E64</f>
        <v>0</v>
      </c>
      <c r="F65" s="109">
        <f>F25-F64</f>
        <v>0</v>
      </c>
      <c r="G65" s="110">
        <f>G25-G64</f>
        <v>0</v>
      </c>
    </row>
    <row r="66" spans="1:7" ht="13" thickTop="1" x14ac:dyDescent="0.25">
      <c r="A66" s="292" t="s">
        <v>81</v>
      </c>
      <c r="B66" s="292"/>
      <c r="C66" s="292"/>
      <c r="D66" s="292"/>
      <c r="E66" s="292"/>
      <c r="F66" s="292"/>
      <c r="G66" s="292"/>
    </row>
    <row r="67" spans="1:7" x14ac:dyDescent="0.25">
      <c r="A67" s="1"/>
      <c r="B67" s="1"/>
      <c r="C67" s="1"/>
      <c r="D67" s="1"/>
      <c r="E67" s="291"/>
      <c r="F67" s="291"/>
      <c r="G67" s="291"/>
    </row>
    <row r="68" spans="1:7" ht="13" thickBot="1" x14ac:dyDescent="0.3">
      <c r="A68" s="1"/>
      <c r="B68" s="1"/>
      <c r="C68" s="1"/>
      <c r="D68" s="1"/>
      <c r="E68" s="287"/>
      <c r="F68" s="287"/>
      <c r="G68" s="287"/>
    </row>
    <row r="69" spans="1:7" x14ac:dyDescent="0.25">
      <c r="A69" s="288" t="s">
        <v>159</v>
      </c>
      <c r="B69" s="288"/>
      <c r="C69" s="288"/>
      <c r="D69" s="1"/>
      <c r="E69" s="26" t="s">
        <v>124</v>
      </c>
      <c r="F69" s="26"/>
      <c r="G69" s="26" t="s">
        <v>125</v>
      </c>
    </row>
  </sheetData>
  <sheetProtection algorithmName="SHA-512" hashValue="tBWg20nYSRbJShSBhK0xfBAhZ3yYbM7BMOpTc4yHpf5+AJpPPN70G41F/wNFQmNwKM2WLG/RlL7edDRDHcegfA==" saltValue="Se4ET2SWiEUHU636RaKbdg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7">
    <mergeCell ref="E67:G67"/>
    <mergeCell ref="E68:G68"/>
    <mergeCell ref="A69:C69"/>
    <mergeCell ref="A66:G66"/>
    <mergeCell ref="B60:C60"/>
    <mergeCell ref="B61:C61"/>
    <mergeCell ref="B62:C62"/>
    <mergeCell ref="A63:C63"/>
    <mergeCell ref="A64:C64"/>
    <mergeCell ref="A65:C65"/>
    <mergeCell ref="B59:C59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58:C58"/>
    <mergeCell ref="B47:C47"/>
    <mergeCell ref="B36:C36"/>
    <mergeCell ref="B37:C37"/>
    <mergeCell ref="B38:C38"/>
    <mergeCell ref="B39:C39"/>
    <mergeCell ref="B40:C40"/>
    <mergeCell ref="B41:C41"/>
    <mergeCell ref="B44:C44"/>
    <mergeCell ref="B45:C45"/>
    <mergeCell ref="B46:C46"/>
    <mergeCell ref="B43:C43"/>
    <mergeCell ref="B35:C35"/>
    <mergeCell ref="B42:C42"/>
    <mergeCell ref="A23:C23"/>
    <mergeCell ref="A24:C24"/>
    <mergeCell ref="A25:C25"/>
    <mergeCell ref="B33:C33"/>
    <mergeCell ref="A27:G27"/>
    <mergeCell ref="B34:C34"/>
    <mergeCell ref="A28:A29"/>
    <mergeCell ref="B28:C29"/>
    <mergeCell ref="B30:C30"/>
    <mergeCell ref="B31:C31"/>
    <mergeCell ref="B32:C32"/>
    <mergeCell ref="B12:C13"/>
    <mergeCell ref="B14:C14"/>
    <mergeCell ref="B15:C15"/>
    <mergeCell ref="B16:C16"/>
    <mergeCell ref="B17:C17"/>
    <mergeCell ref="B22:C22"/>
    <mergeCell ref="C8:F8"/>
    <mergeCell ref="B18:C18"/>
    <mergeCell ref="B19:C19"/>
    <mergeCell ref="B20:C20"/>
    <mergeCell ref="A1:B8"/>
    <mergeCell ref="C1:F1"/>
    <mergeCell ref="C2:F2"/>
    <mergeCell ref="C3:F3"/>
    <mergeCell ref="C4:F4"/>
    <mergeCell ref="C6:F6"/>
    <mergeCell ref="C7:F7"/>
    <mergeCell ref="B21:C21"/>
    <mergeCell ref="A9:B9"/>
    <mergeCell ref="A11:G11"/>
    <mergeCell ref="A12:A13"/>
  </mergeCells>
  <printOptions horizontalCentered="1" verticalCentered="1"/>
  <pageMargins left="0.3" right="0.3" top="0.3" bottom="0.3" header="0" footer="0"/>
  <pageSetup scale="84" orientation="portrait" r:id="rId1"/>
  <headerFooter alignWithMargins="0"/>
  <ignoredErrors>
    <ignoredError sqref="G63 G58 G23" formula="1"/>
  </ignoredErrors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2" tint="-0.249977111117893"/>
    <pageSetUpPr fitToPage="1"/>
  </sheetPr>
  <dimension ref="A1:J78"/>
  <sheetViews>
    <sheetView showGridLines="0" zoomScaleNormal="100" workbookViewId="0">
      <selection activeCell="H12" sqref="H12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18"/>
      <c r="B1" s="218"/>
      <c r="C1" s="177" t="s">
        <v>56</v>
      </c>
      <c r="D1" s="177"/>
      <c r="E1" s="177"/>
      <c r="F1" s="186"/>
      <c r="G1" s="186"/>
    </row>
    <row r="2" spans="1:8" ht="15.5" x14ac:dyDescent="0.35">
      <c r="A2" s="218"/>
      <c r="B2" s="218"/>
      <c r="C2" s="177" t="s">
        <v>54</v>
      </c>
      <c r="D2" s="177"/>
      <c r="E2" s="177"/>
      <c r="F2" s="186"/>
      <c r="G2" s="186"/>
    </row>
    <row r="3" spans="1:8" ht="10.25" customHeight="1" x14ac:dyDescent="0.3">
      <c r="A3" s="218"/>
      <c r="B3" s="218"/>
      <c r="C3" s="209"/>
      <c r="D3" s="210"/>
      <c r="E3" s="210"/>
      <c r="F3" s="186"/>
      <c r="G3" s="186"/>
    </row>
    <row r="4" spans="1:8" ht="15.5" x14ac:dyDescent="0.35">
      <c r="A4" s="218"/>
      <c r="B4" s="218"/>
      <c r="C4" s="211" t="s">
        <v>58</v>
      </c>
      <c r="D4" s="211"/>
      <c r="E4" s="211"/>
      <c r="F4" s="186"/>
      <c r="G4" s="186"/>
    </row>
    <row r="5" spans="1:8" ht="10.25" customHeight="1" x14ac:dyDescent="0.25">
      <c r="A5" s="218"/>
      <c r="B5" s="218"/>
      <c r="C5" s="1"/>
      <c r="D5" s="1"/>
      <c r="E5" s="1"/>
      <c r="F5" s="186"/>
      <c r="G5" s="186"/>
    </row>
    <row r="6" spans="1:8" ht="11" customHeight="1" x14ac:dyDescent="0.25">
      <c r="A6" s="218"/>
      <c r="B6" s="218"/>
      <c r="C6" s="186" t="s">
        <v>164</v>
      </c>
      <c r="D6" s="186"/>
      <c r="E6" s="186"/>
      <c r="F6" s="186"/>
      <c r="G6" s="186"/>
    </row>
    <row r="7" spans="1:8" ht="11" customHeight="1" x14ac:dyDescent="0.25">
      <c r="A7" s="218"/>
      <c r="B7" s="218"/>
      <c r="C7" s="186" t="s">
        <v>165</v>
      </c>
      <c r="D7" s="210"/>
      <c r="E7" s="210"/>
      <c r="F7" s="186"/>
      <c r="G7" s="186"/>
    </row>
    <row r="8" spans="1:8" ht="12" customHeight="1" x14ac:dyDescent="0.25">
      <c r="A8" s="218"/>
      <c r="B8" s="218"/>
      <c r="C8" s="1"/>
      <c r="D8" s="1"/>
      <c r="E8" s="1"/>
      <c r="F8" s="186"/>
      <c r="G8" s="186"/>
    </row>
    <row r="9" spans="1:8" ht="11.15" customHeight="1" x14ac:dyDescent="0.25">
      <c r="A9" s="224" t="s">
        <v>136</v>
      </c>
      <c r="B9" s="225"/>
      <c r="C9" s="225"/>
      <c r="D9" s="225"/>
      <c r="E9" s="225"/>
      <c r="F9" s="225"/>
      <c r="G9" s="225"/>
    </row>
    <row r="10" spans="1:8" ht="12" customHeight="1" x14ac:dyDescent="0.25">
      <c r="A10" s="225"/>
      <c r="B10" s="225"/>
      <c r="C10" s="225"/>
      <c r="D10" s="225"/>
      <c r="E10" s="225"/>
      <c r="F10" s="225"/>
      <c r="G10" s="225"/>
    </row>
    <row r="11" spans="1:8" ht="12.65" customHeight="1" x14ac:dyDescent="0.25">
      <c r="A11" s="226" t="s">
        <v>62</v>
      </c>
      <c r="B11" s="226"/>
      <c r="C11" s="160"/>
      <c r="D11" s="63" t="s">
        <v>48</v>
      </c>
      <c r="E11" s="165" t="str">
        <f>'Annl Cert. Bud-13617'!E9</f>
        <v>2018-2019</v>
      </c>
      <c r="F11" s="10" t="s">
        <v>49</v>
      </c>
      <c r="G11" s="9"/>
      <c r="H11" s="5"/>
    </row>
    <row r="12" spans="1:8" ht="12.15" customHeight="1" x14ac:dyDescent="0.25">
      <c r="A12" s="227" t="s">
        <v>105</v>
      </c>
      <c r="B12" s="217"/>
      <c r="C12" s="217"/>
      <c r="D12" s="217"/>
      <c r="E12" s="217"/>
      <c r="F12" s="217"/>
      <c r="G12" s="217"/>
    </row>
    <row r="13" spans="1:8" ht="12.15" customHeight="1" x14ac:dyDescent="0.25">
      <c r="A13" s="216" t="s">
        <v>102</v>
      </c>
      <c r="B13" s="216"/>
      <c r="C13" s="69">
        <f>'Annl Cert. Bud-13617'!C9</f>
        <v>0</v>
      </c>
      <c r="D13" s="217" t="s">
        <v>100</v>
      </c>
      <c r="E13" s="217"/>
      <c r="F13" s="217"/>
      <c r="G13" s="217"/>
      <c r="H13" s="11"/>
    </row>
    <row r="14" spans="1:8" ht="12.15" customHeight="1" x14ac:dyDescent="0.25">
      <c r="A14" s="219" t="s">
        <v>157</v>
      </c>
      <c r="B14" s="219"/>
      <c r="C14" s="219"/>
      <c r="D14" s="219"/>
      <c r="E14" s="219"/>
      <c r="F14" s="219"/>
      <c r="G14" s="219"/>
    </row>
    <row r="15" spans="1:8" ht="14" customHeight="1" x14ac:dyDescent="0.25">
      <c r="A15" s="220" t="s">
        <v>41</v>
      </c>
      <c r="B15" s="221"/>
      <c r="C15" s="221"/>
      <c r="D15" s="221"/>
      <c r="E15" s="221"/>
      <c r="F15" s="221"/>
      <c r="G15" s="221"/>
    </row>
    <row r="16" spans="1:8" ht="13.5" customHeight="1" thickBot="1" x14ac:dyDescent="0.3">
      <c r="A16" s="222" t="s">
        <v>59</v>
      </c>
      <c r="B16" s="222"/>
      <c r="C16" s="222"/>
      <c r="D16" s="222"/>
      <c r="E16" s="222"/>
      <c r="F16" s="222"/>
      <c r="G16" s="222"/>
    </row>
    <row r="17" spans="1:7" ht="13.25" customHeight="1" thickTop="1" x14ac:dyDescent="0.25">
      <c r="A17" s="296" t="s">
        <v>42</v>
      </c>
      <c r="B17" s="297"/>
      <c r="C17" s="71" t="s">
        <v>108</v>
      </c>
      <c r="D17" s="21" t="s">
        <v>43</v>
      </c>
      <c r="E17" s="21" t="s">
        <v>44</v>
      </c>
      <c r="F17" s="21" t="s">
        <v>45</v>
      </c>
      <c r="G17" s="22" t="s">
        <v>46</v>
      </c>
    </row>
    <row r="18" spans="1:7" ht="14.75" customHeight="1" thickBot="1" x14ac:dyDescent="0.35">
      <c r="A18" s="306">
        <f>D34</f>
        <v>0</v>
      </c>
      <c r="B18" s="307"/>
      <c r="C18" s="81">
        <f>D71</f>
        <v>0</v>
      </c>
      <c r="D18" s="82">
        <f>D72</f>
        <v>0</v>
      </c>
      <c r="E18" s="82">
        <f>E72</f>
        <v>0</v>
      </c>
      <c r="F18" s="82">
        <f>F72</f>
        <v>0</v>
      </c>
      <c r="G18" s="83">
        <f>G72</f>
        <v>0</v>
      </c>
    </row>
    <row r="19" spans="1:7" ht="12.9" customHeight="1" thickTop="1" x14ac:dyDescent="0.25">
      <c r="A19" s="203" t="s">
        <v>103</v>
      </c>
      <c r="B19" s="298"/>
      <c r="C19" s="298"/>
      <c r="D19" s="206"/>
      <c r="E19" s="206"/>
      <c r="F19" s="206"/>
      <c r="G19" s="206"/>
    </row>
    <row r="20" spans="1:7" ht="10.25" customHeight="1" thickBot="1" x14ac:dyDescent="0.3">
      <c r="A20" s="308"/>
      <c r="B20" s="308"/>
      <c r="C20" s="308"/>
      <c r="D20" s="18"/>
      <c r="E20" s="17"/>
      <c r="F20" s="17"/>
      <c r="G20" s="17"/>
    </row>
    <row r="21" spans="1:7" ht="13" thickTop="1" x14ac:dyDescent="0.25">
      <c r="A21" s="309" t="s">
        <v>47</v>
      </c>
      <c r="B21" s="310"/>
      <c r="C21" s="310"/>
      <c r="D21" s="310"/>
      <c r="E21" s="310"/>
      <c r="F21" s="310"/>
      <c r="G21" s="311"/>
    </row>
    <row r="22" spans="1:7" ht="25.25" customHeight="1" x14ac:dyDescent="0.25">
      <c r="A22" s="68" t="s">
        <v>61</v>
      </c>
      <c r="B22" s="312" t="s">
        <v>0</v>
      </c>
      <c r="C22" s="313"/>
      <c r="D22" s="14" t="s">
        <v>43</v>
      </c>
      <c r="E22" s="14" t="s">
        <v>44</v>
      </c>
      <c r="F22" s="14" t="s">
        <v>45</v>
      </c>
      <c r="G22" s="15" t="s">
        <v>46</v>
      </c>
    </row>
    <row r="23" spans="1:7" ht="12.15" customHeight="1" x14ac:dyDescent="0.25">
      <c r="A23" s="62">
        <v>311</v>
      </c>
      <c r="B23" s="212" t="s">
        <v>23</v>
      </c>
      <c r="C23" s="213"/>
      <c r="D23" s="76">
        <f>'Local Bud Amnd(7)-13613'!G23</f>
        <v>0</v>
      </c>
      <c r="E23" s="67">
        <v>0</v>
      </c>
      <c r="F23" s="67">
        <v>0</v>
      </c>
      <c r="G23" s="77">
        <f>D23+E23-F23</f>
        <v>0</v>
      </c>
    </row>
    <row r="24" spans="1:7" ht="12.15" customHeight="1" x14ac:dyDescent="0.25">
      <c r="A24" s="62">
        <v>334.1</v>
      </c>
      <c r="B24" s="212" t="s">
        <v>21</v>
      </c>
      <c r="C24" s="213"/>
      <c r="D24" s="76">
        <f>'Local Bud Amnd(7)-13613'!G24</f>
        <v>0</v>
      </c>
      <c r="E24" s="67">
        <v>0</v>
      </c>
      <c r="F24" s="67">
        <v>0</v>
      </c>
      <c r="G24" s="77">
        <f t="shared" ref="G24:G30" si="0">D24+E24-F24</f>
        <v>0</v>
      </c>
    </row>
    <row r="25" spans="1:7" ht="12.15" customHeight="1" x14ac:dyDescent="0.25">
      <c r="A25" s="62">
        <v>362</v>
      </c>
      <c r="B25" s="212" t="s">
        <v>24</v>
      </c>
      <c r="C25" s="213"/>
      <c r="D25" s="76">
        <f>'Local Bud Amnd(7)-13613'!G25</f>
        <v>0</v>
      </c>
      <c r="E25" s="67">
        <v>0</v>
      </c>
      <c r="F25" s="67">
        <v>0</v>
      </c>
      <c r="G25" s="77">
        <f t="shared" si="0"/>
        <v>0</v>
      </c>
    </row>
    <row r="26" spans="1:7" ht="12.15" customHeight="1" x14ac:dyDescent="0.25">
      <c r="A26" s="62">
        <v>337</v>
      </c>
      <c r="B26" s="212" t="s">
        <v>25</v>
      </c>
      <c r="C26" s="213"/>
      <c r="D26" s="76">
        <f>'Local Bud Amnd(7)-13613'!G26</f>
        <v>0</v>
      </c>
      <c r="E26" s="67">
        <v>0</v>
      </c>
      <c r="F26" s="67">
        <v>0</v>
      </c>
      <c r="G26" s="77">
        <f t="shared" si="0"/>
        <v>0</v>
      </c>
    </row>
    <row r="27" spans="1:7" ht="12.15" customHeight="1" x14ac:dyDescent="0.25">
      <c r="A27" s="62">
        <v>361</v>
      </c>
      <c r="B27" s="212" t="s">
        <v>1</v>
      </c>
      <c r="C27" s="213"/>
      <c r="D27" s="76">
        <f>'Local Bud Amnd(7)-13613'!G27</f>
        <v>0</v>
      </c>
      <c r="E27" s="67">
        <v>0</v>
      </c>
      <c r="F27" s="67">
        <v>0</v>
      </c>
      <c r="G27" s="77">
        <f t="shared" si="0"/>
        <v>0</v>
      </c>
    </row>
    <row r="28" spans="1:7" ht="12.15" customHeight="1" x14ac:dyDescent="0.25">
      <c r="A28" s="62">
        <v>364</v>
      </c>
      <c r="B28" s="212" t="s">
        <v>26</v>
      </c>
      <c r="C28" s="213"/>
      <c r="D28" s="76">
        <f>'Local Bud Amnd(7)-13613'!G28</f>
        <v>0</v>
      </c>
      <c r="E28" s="67">
        <v>0</v>
      </c>
      <c r="F28" s="67">
        <v>0</v>
      </c>
      <c r="G28" s="77">
        <f t="shared" si="0"/>
        <v>0</v>
      </c>
    </row>
    <row r="29" spans="1:7" ht="12.15" customHeight="1" x14ac:dyDescent="0.25">
      <c r="A29" s="62">
        <v>369</v>
      </c>
      <c r="B29" s="212" t="s">
        <v>129</v>
      </c>
      <c r="C29" s="213"/>
      <c r="D29" s="76">
        <f>'Local Bud Amnd(7)-13613'!G29</f>
        <v>0</v>
      </c>
      <c r="E29" s="67">
        <v>0</v>
      </c>
      <c r="F29" s="67">
        <v>0</v>
      </c>
      <c r="G29" s="77">
        <f t="shared" si="0"/>
        <v>0</v>
      </c>
    </row>
    <row r="30" spans="1:7" ht="12.15" customHeight="1" x14ac:dyDescent="0.25">
      <c r="A30" s="62">
        <v>380</v>
      </c>
      <c r="B30" s="212" t="s">
        <v>3</v>
      </c>
      <c r="C30" s="213"/>
      <c r="D30" s="76">
        <f>'Local Bud Amnd(7)-13613'!G30</f>
        <v>0</v>
      </c>
      <c r="E30" s="67">
        <v>0</v>
      </c>
      <c r="F30" s="67">
        <v>0</v>
      </c>
      <c r="G30" s="77">
        <f t="shared" si="0"/>
        <v>0</v>
      </c>
    </row>
    <row r="31" spans="1:7" ht="12.15" customHeight="1" x14ac:dyDescent="0.25">
      <c r="A31" s="62">
        <v>389</v>
      </c>
      <c r="B31" s="212" t="s">
        <v>22</v>
      </c>
      <c r="C31" s="213"/>
      <c r="D31" s="76">
        <f>'Local Bud Amnd(7)-13613'!G31</f>
        <v>0</v>
      </c>
      <c r="E31" s="67">
        <v>0</v>
      </c>
      <c r="F31" s="67">
        <v>0</v>
      </c>
      <c r="G31" s="77">
        <f>D31+E31-F31</f>
        <v>0</v>
      </c>
    </row>
    <row r="32" spans="1:7" ht="12.15" customHeight="1" x14ac:dyDescent="0.25">
      <c r="A32" s="235" t="s">
        <v>4</v>
      </c>
      <c r="B32" s="236"/>
      <c r="C32" s="236"/>
      <c r="D32" s="76">
        <f>SUM(D23:D31)</f>
        <v>0</v>
      </c>
      <c r="E32" s="76">
        <f>SUM(E23:E31)</f>
        <v>0</v>
      </c>
      <c r="F32" s="76">
        <f>SUM(F23:F31)</f>
        <v>0</v>
      </c>
      <c r="G32" s="77">
        <f>SUM(G23:G31)</f>
        <v>0</v>
      </c>
    </row>
    <row r="33" spans="1:7" ht="12.15" customHeight="1" x14ac:dyDescent="0.25">
      <c r="A33" s="237" t="s">
        <v>36</v>
      </c>
      <c r="B33" s="213"/>
      <c r="C33" s="213"/>
      <c r="D33" s="76">
        <f>'Local Bud Amnd(7)-13613'!G33</f>
        <v>0</v>
      </c>
      <c r="E33" s="67">
        <v>0</v>
      </c>
      <c r="F33" s="67">
        <v>0</v>
      </c>
      <c r="G33" s="77">
        <f>D33+E33-F33</f>
        <v>0</v>
      </c>
    </row>
    <row r="34" spans="1:7" ht="12.15" customHeight="1" thickBot="1" x14ac:dyDescent="0.3">
      <c r="A34" s="214" t="s">
        <v>37</v>
      </c>
      <c r="B34" s="215"/>
      <c r="C34" s="215"/>
      <c r="D34" s="105">
        <f>SUM(D32:D33)</f>
        <v>0</v>
      </c>
      <c r="E34" s="95">
        <f>SUM(E32:E33)</f>
        <v>0</v>
      </c>
      <c r="F34" s="95">
        <f>SUM(F32:F33)</f>
        <v>0</v>
      </c>
      <c r="G34" s="96">
        <f>SUM(G32:G33)</f>
        <v>0</v>
      </c>
    </row>
    <row r="35" spans="1:7" ht="14.25" customHeight="1" thickTop="1" x14ac:dyDescent="0.3">
      <c r="A35" s="305" t="s">
        <v>55</v>
      </c>
      <c r="B35" s="305"/>
      <c r="C35" s="305"/>
      <c r="D35" s="305"/>
      <c r="E35" s="305"/>
      <c r="F35" s="305"/>
      <c r="G35" s="305"/>
    </row>
    <row r="36" spans="1:7" ht="12" customHeight="1" thickBot="1" x14ac:dyDescent="0.3">
      <c r="A36" s="238" t="s">
        <v>60</v>
      </c>
      <c r="B36" s="239"/>
      <c r="C36" s="239"/>
      <c r="D36" s="239"/>
      <c r="E36" s="239"/>
      <c r="F36" s="239"/>
      <c r="G36" s="239"/>
    </row>
    <row r="37" spans="1:7" s="12" customFormat="1" ht="25.25" customHeight="1" thickTop="1" x14ac:dyDescent="0.25">
      <c r="A37" s="64" t="s">
        <v>61</v>
      </c>
      <c r="B37" s="240" t="s">
        <v>38</v>
      </c>
      <c r="C37" s="241"/>
      <c r="D37" s="65" t="s">
        <v>43</v>
      </c>
      <c r="E37" s="65" t="s">
        <v>44</v>
      </c>
      <c r="F37" s="65" t="s">
        <v>45</v>
      </c>
      <c r="G37" s="66" t="s">
        <v>46</v>
      </c>
    </row>
    <row r="38" spans="1:7" ht="12.15" customHeight="1" x14ac:dyDescent="0.25">
      <c r="A38" s="62">
        <v>10</v>
      </c>
      <c r="B38" s="212" t="s">
        <v>5</v>
      </c>
      <c r="C38" s="213"/>
      <c r="D38" s="72">
        <f>'Local Bud Amnd(7)-13613'!G38</f>
        <v>0</v>
      </c>
      <c r="E38" s="13">
        <v>0</v>
      </c>
      <c r="F38" s="13">
        <v>0</v>
      </c>
      <c r="G38" s="77">
        <f>D38+E38-F38</f>
        <v>0</v>
      </c>
    </row>
    <row r="39" spans="1:7" ht="12.15" customHeight="1" x14ac:dyDescent="0.25">
      <c r="A39" s="62">
        <v>20</v>
      </c>
      <c r="B39" s="212" t="s">
        <v>127</v>
      </c>
      <c r="C39" s="213"/>
      <c r="D39" s="72">
        <f>'Local Bud Amnd(7)-13613'!G39</f>
        <v>0</v>
      </c>
      <c r="E39" s="13">
        <v>0</v>
      </c>
      <c r="F39" s="13">
        <v>0</v>
      </c>
      <c r="G39" s="77">
        <f t="shared" ref="G39:G65" si="1">D39+E39-F39</f>
        <v>0</v>
      </c>
    </row>
    <row r="40" spans="1:7" ht="12.15" customHeight="1" x14ac:dyDescent="0.25">
      <c r="A40" s="62">
        <v>30</v>
      </c>
      <c r="B40" s="212" t="s">
        <v>6</v>
      </c>
      <c r="C40" s="213"/>
      <c r="D40" s="72">
        <f>'Local Bud Amnd(7)-13613'!G40</f>
        <v>0</v>
      </c>
      <c r="E40" s="13">
        <v>0</v>
      </c>
      <c r="F40" s="13">
        <v>0</v>
      </c>
      <c r="G40" s="77">
        <f t="shared" si="1"/>
        <v>0</v>
      </c>
    </row>
    <row r="41" spans="1:7" ht="12.15" customHeight="1" x14ac:dyDescent="0.25">
      <c r="A41" s="62">
        <v>40</v>
      </c>
      <c r="B41" s="212" t="s">
        <v>7</v>
      </c>
      <c r="C41" s="213"/>
      <c r="D41" s="72">
        <f>'Local Bud Amnd(7)-13613'!G41</f>
        <v>0</v>
      </c>
      <c r="E41" s="13">
        <v>0</v>
      </c>
      <c r="F41" s="13">
        <v>0</v>
      </c>
      <c r="G41" s="77">
        <f t="shared" si="1"/>
        <v>0</v>
      </c>
    </row>
    <row r="42" spans="1:7" ht="12.15" customHeight="1" x14ac:dyDescent="0.25">
      <c r="A42" s="62">
        <v>41</v>
      </c>
      <c r="B42" s="212" t="s">
        <v>131</v>
      </c>
      <c r="C42" s="213"/>
      <c r="D42" s="72">
        <f>'Local Bud Amnd(7)-13613'!G42</f>
        <v>0</v>
      </c>
      <c r="E42" s="13">
        <v>0</v>
      </c>
      <c r="F42" s="13">
        <v>0</v>
      </c>
      <c r="G42" s="77">
        <f t="shared" si="1"/>
        <v>0</v>
      </c>
    </row>
    <row r="43" spans="1:7" ht="12.15" customHeight="1" x14ac:dyDescent="0.25">
      <c r="A43" s="62">
        <v>42</v>
      </c>
      <c r="B43" s="212" t="s">
        <v>9</v>
      </c>
      <c r="C43" s="213"/>
      <c r="D43" s="72">
        <f>'Local Bud Amnd(7)-13613'!G43</f>
        <v>0</v>
      </c>
      <c r="E43" s="13">
        <v>0</v>
      </c>
      <c r="F43" s="13">
        <v>0</v>
      </c>
      <c r="G43" s="77">
        <f t="shared" si="1"/>
        <v>0</v>
      </c>
    </row>
    <row r="44" spans="1:7" ht="12.15" customHeight="1" x14ac:dyDescent="0.25">
      <c r="A44" s="62">
        <v>43</v>
      </c>
      <c r="B44" s="212" t="s">
        <v>10</v>
      </c>
      <c r="C44" s="213"/>
      <c r="D44" s="72">
        <f>'Local Bud Amnd(7)-13613'!G44</f>
        <v>0</v>
      </c>
      <c r="E44" s="13">
        <v>0</v>
      </c>
      <c r="F44" s="13">
        <v>0</v>
      </c>
      <c r="G44" s="77">
        <f t="shared" si="1"/>
        <v>0</v>
      </c>
    </row>
    <row r="45" spans="1:7" ht="12.15" customHeight="1" x14ac:dyDescent="0.25">
      <c r="A45" s="62">
        <v>44</v>
      </c>
      <c r="B45" s="212" t="s">
        <v>11</v>
      </c>
      <c r="C45" s="213"/>
      <c r="D45" s="72">
        <f>'Local Bud Amnd(7)-13613'!G45</f>
        <v>0</v>
      </c>
      <c r="E45" s="13">
        <v>0</v>
      </c>
      <c r="F45" s="13">
        <v>0</v>
      </c>
      <c r="G45" s="77">
        <f t="shared" si="1"/>
        <v>0</v>
      </c>
    </row>
    <row r="46" spans="1:7" ht="12.15" customHeight="1" x14ac:dyDescent="0.25">
      <c r="A46" s="62">
        <v>45</v>
      </c>
      <c r="B46" s="212" t="s">
        <v>2</v>
      </c>
      <c r="C46" s="213"/>
      <c r="D46" s="72">
        <f>'Local Bud Amnd(7)-13613'!G46</f>
        <v>0</v>
      </c>
      <c r="E46" s="13">
        <v>0</v>
      </c>
      <c r="F46" s="13">
        <v>0</v>
      </c>
      <c r="G46" s="77">
        <f t="shared" si="1"/>
        <v>0</v>
      </c>
    </row>
    <row r="47" spans="1:7" ht="12.15" customHeight="1" x14ac:dyDescent="0.25">
      <c r="A47" s="62">
        <v>46</v>
      </c>
      <c r="B47" s="212" t="s">
        <v>130</v>
      </c>
      <c r="C47" s="213"/>
      <c r="D47" s="72">
        <f>'Local Bud Amnd(7)-13613'!G47</f>
        <v>0</v>
      </c>
      <c r="E47" s="13">
        <v>0</v>
      </c>
      <c r="F47" s="13">
        <v>0</v>
      </c>
      <c r="G47" s="77">
        <f t="shared" si="1"/>
        <v>0</v>
      </c>
    </row>
    <row r="48" spans="1:7" ht="12.15" customHeight="1" x14ac:dyDescent="0.25">
      <c r="A48" s="62">
        <v>47</v>
      </c>
      <c r="B48" s="212" t="s">
        <v>27</v>
      </c>
      <c r="C48" s="213"/>
      <c r="D48" s="72">
        <f>'Local Bud Amnd(7)-13613'!G48</f>
        <v>0</v>
      </c>
      <c r="E48" s="13">
        <v>0</v>
      </c>
      <c r="F48" s="13">
        <v>0</v>
      </c>
      <c r="G48" s="77">
        <f t="shared" si="1"/>
        <v>0</v>
      </c>
    </row>
    <row r="49" spans="1:10" ht="12.15" customHeight="1" x14ac:dyDescent="0.25">
      <c r="A49" s="62">
        <v>48</v>
      </c>
      <c r="B49" s="212" t="s">
        <v>28</v>
      </c>
      <c r="C49" s="213"/>
      <c r="D49" s="72">
        <f>'Local Bud Amnd(7)-13613'!G49</f>
        <v>0</v>
      </c>
      <c r="E49" s="13">
        <v>0</v>
      </c>
      <c r="F49" s="13">
        <v>0</v>
      </c>
      <c r="G49" s="77">
        <f t="shared" si="1"/>
        <v>0</v>
      </c>
    </row>
    <row r="50" spans="1:10" ht="12.15" customHeight="1" x14ac:dyDescent="0.25">
      <c r="A50" s="62">
        <v>49</v>
      </c>
      <c r="B50" s="212" t="s">
        <v>12</v>
      </c>
      <c r="C50" s="213"/>
      <c r="D50" s="72">
        <f>'Local Bud Amnd(7)-13613'!G50</f>
        <v>0</v>
      </c>
      <c r="E50" s="13">
        <v>0</v>
      </c>
      <c r="F50" s="13">
        <v>0</v>
      </c>
      <c r="G50" s="77">
        <f t="shared" si="1"/>
        <v>0</v>
      </c>
    </row>
    <row r="51" spans="1:10" ht="12.15" customHeight="1" x14ac:dyDescent="0.25">
      <c r="A51" s="62">
        <v>51</v>
      </c>
      <c r="B51" s="212" t="s">
        <v>13</v>
      </c>
      <c r="C51" s="213"/>
      <c r="D51" s="72">
        <f>'Local Bud Amnd(7)-13613'!G51</f>
        <v>0</v>
      </c>
      <c r="E51" s="13">
        <v>0</v>
      </c>
      <c r="F51" s="13">
        <v>0</v>
      </c>
      <c r="G51" s="77">
        <f t="shared" si="1"/>
        <v>0</v>
      </c>
    </row>
    <row r="52" spans="1:10" ht="12.15" customHeight="1" x14ac:dyDescent="0.25">
      <c r="A52" s="62">
        <v>52.1</v>
      </c>
      <c r="B52" s="212" t="s">
        <v>14</v>
      </c>
      <c r="C52" s="213"/>
      <c r="D52" s="72">
        <f>'Local Bud Amnd(7)-13613'!G52</f>
        <v>0</v>
      </c>
      <c r="E52" s="13">
        <v>0</v>
      </c>
      <c r="F52" s="13">
        <v>0</v>
      </c>
      <c r="G52" s="77">
        <f t="shared" si="1"/>
        <v>0</v>
      </c>
    </row>
    <row r="53" spans="1:10" ht="12.15" customHeight="1" x14ac:dyDescent="0.25">
      <c r="A53" s="62">
        <v>52.2</v>
      </c>
      <c r="B53" s="212" t="s">
        <v>15</v>
      </c>
      <c r="C53" s="213"/>
      <c r="D53" s="72">
        <f>'Local Bud Amnd(7)-13613'!G53</f>
        <v>0</v>
      </c>
      <c r="E53" s="13">
        <v>0</v>
      </c>
      <c r="F53" s="13">
        <v>0</v>
      </c>
      <c r="G53" s="77">
        <f t="shared" si="1"/>
        <v>0</v>
      </c>
    </row>
    <row r="54" spans="1:10" ht="12.15" customHeight="1" x14ac:dyDescent="0.25">
      <c r="A54" s="62">
        <v>52.3</v>
      </c>
      <c r="B54" s="212" t="s">
        <v>16</v>
      </c>
      <c r="C54" s="213"/>
      <c r="D54" s="72">
        <f>'Local Bud Amnd(7)-13613'!G54</f>
        <v>0</v>
      </c>
      <c r="E54" s="13">
        <v>0</v>
      </c>
      <c r="F54" s="13">
        <v>0</v>
      </c>
      <c r="G54" s="77">
        <f t="shared" si="1"/>
        <v>0</v>
      </c>
    </row>
    <row r="55" spans="1:10" ht="12.15" customHeight="1" x14ac:dyDescent="0.25">
      <c r="A55" s="62">
        <v>52.4</v>
      </c>
      <c r="B55" s="212" t="s">
        <v>17</v>
      </c>
      <c r="C55" s="213"/>
      <c r="D55" s="72">
        <f>'Local Bud Amnd(7)-13613'!G55</f>
        <v>0</v>
      </c>
      <c r="E55" s="13">
        <v>0</v>
      </c>
      <c r="F55" s="13">
        <v>0</v>
      </c>
      <c r="G55" s="77">
        <f t="shared" si="1"/>
        <v>0</v>
      </c>
    </row>
    <row r="56" spans="1:10" ht="12.15" customHeight="1" x14ac:dyDescent="0.25">
      <c r="A56" s="62">
        <v>52.5</v>
      </c>
      <c r="B56" s="212" t="s">
        <v>18</v>
      </c>
      <c r="C56" s="213"/>
      <c r="D56" s="72">
        <f>'Local Bud Amnd(7)-13613'!G56</f>
        <v>0</v>
      </c>
      <c r="E56" s="13">
        <v>0</v>
      </c>
      <c r="F56" s="13">
        <v>0</v>
      </c>
      <c r="G56" s="77">
        <f t="shared" si="1"/>
        <v>0</v>
      </c>
    </row>
    <row r="57" spans="1:10" ht="12.15" customHeight="1" x14ac:dyDescent="0.25">
      <c r="A57" s="62">
        <v>54</v>
      </c>
      <c r="B57" s="212" t="s">
        <v>19</v>
      </c>
      <c r="C57" s="213"/>
      <c r="D57" s="72">
        <f>'Local Bud Amnd(7)-13613'!G57</f>
        <v>0</v>
      </c>
      <c r="E57" s="13">
        <v>0</v>
      </c>
      <c r="F57" s="13">
        <v>0</v>
      </c>
      <c r="G57" s="77">
        <f t="shared" si="1"/>
        <v>0</v>
      </c>
    </row>
    <row r="58" spans="1:10" ht="12.15" customHeight="1" x14ac:dyDescent="0.25">
      <c r="A58" s="62">
        <v>55</v>
      </c>
      <c r="B58" s="212" t="s">
        <v>51</v>
      </c>
      <c r="C58" s="212"/>
      <c r="D58" s="72">
        <f>'Local Bud Amnd(7)-13613'!G58</f>
        <v>0</v>
      </c>
      <c r="E58" s="13">
        <v>0</v>
      </c>
      <c r="F58" s="13">
        <v>0</v>
      </c>
      <c r="G58" s="77">
        <f t="shared" si="1"/>
        <v>0</v>
      </c>
    </row>
    <row r="59" spans="1:10" ht="12.15" customHeight="1" x14ac:dyDescent="0.25">
      <c r="A59" s="62">
        <v>60</v>
      </c>
      <c r="B59" s="212" t="s">
        <v>20</v>
      </c>
      <c r="C59" s="213"/>
      <c r="D59" s="72">
        <f>'Local Bud Amnd(7)-13613'!G59</f>
        <v>0</v>
      </c>
      <c r="E59" s="13">
        <v>0</v>
      </c>
      <c r="F59" s="13">
        <v>0</v>
      </c>
      <c r="G59" s="77">
        <f t="shared" si="1"/>
        <v>0</v>
      </c>
    </row>
    <row r="60" spans="1:10" ht="12.15" customHeight="1" x14ac:dyDescent="0.25">
      <c r="A60" s="62">
        <v>71</v>
      </c>
      <c r="B60" s="212" t="s">
        <v>29</v>
      </c>
      <c r="C60" s="213"/>
      <c r="D60" s="72">
        <f>'Local Bud Amnd(7)-13613'!G60</f>
        <v>0</v>
      </c>
      <c r="E60" s="13">
        <v>0</v>
      </c>
      <c r="F60" s="13">
        <v>0</v>
      </c>
      <c r="G60" s="77">
        <f t="shared" si="1"/>
        <v>0</v>
      </c>
    </row>
    <row r="61" spans="1:10" ht="12.15" customHeight="1" x14ac:dyDescent="0.25">
      <c r="A61" s="62">
        <v>72</v>
      </c>
      <c r="B61" s="212" t="s">
        <v>30</v>
      </c>
      <c r="C61" s="213"/>
      <c r="D61" s="72">
        <f>'Local Bud Amnd(7)-13613'!G61</f>
        <v>0</v>
      </c>
      <c r="E61" s="13">
        <v>0</v>
      </c>
      <c r="F61" s="13">
        <v>0</v>
      </c>
      <c r="G61" s="77">
        <f t="shared" si="1"/>
        <v>0</v>
      </c>
    </row>
    <row r="62" spans="1:10" ht="12.15" customHeight="1" x14ac:dyDescent="0.25">
      <c r="A62" s="62">
        <v>81</v>
      </c>
      <c r="B62" s="253" t="s">
        <v>52</v>
      </c>
      <c r="C62" s="254"/>
      <c r="D62" s="72">
        <f>'Local Bud Amnd(7)-13613'!G62</f>
        <v>0</v>
      </c>
      <c r="E62" s="13">
        <v>0</v>
      </c>
      <c r="F62" s="13">
        <v>0</v>
      </c>
      <c r="G62" s="77">
        <f t="shared" si="1"/>
        <v>0</v>
      </c>
    </row>
    <row r="63" spans="1:10" ht="12.15" customHeight="1" x14ac:dyDescent="0.25">
      <c r="A63" s="62">
        <v>83</v>
      </c>
      <c r="B63" s="212" t="s">
        <v>53</v>
      </c>
      <c r="C63" s="212"/>
      <c r="D63" s="72">
        <f>'Local Bud Amnd(7)-13613'!G63</f>
        <v>0</v>
      </c>
      <c r="E63" s="13">
        <v>0</v>
      </c>
      <c r="F63" s="13">
        <v>0</v>
      </c>
      <c r="G63" s="77">
        <f t="shared" si="1"/>
        <v>0</v>
      </c>
    </row>
    <row r="64" spans="1:10" ht="12.15" customHeight="1" x14ac:dyDescent="0.25">
      <c r="A64" s="62">
        <v>89</v>
      </c>
      <c r="B64" s="212" t="s">
        <v>31</v>
      </c>
      <c r="C64" s="213"/>
      <c r="D64" s="72">
        <f>'Local Bud Amnd(7)-13613'!G64</f>
        <v>0</v>
      </c>
      <c r="E64" s="13">
        <v>0</v>
      </c>
      <c r="F64" s="13">
        <v>0</v>
      </c>
      <c r="G64" s="77">
        <f t="shared" si="1"/>
        <v>0</v>
      </c>
      <c r="J64" s="6"/>
    </row>
    <row r="65" spans="1:9" ht="12.15" customHeight="1" x14ac:dyDescent="0.25">
      <c r="A65" s="62">
        <v>99</v>
      </c>
      <c r="B65" s="212" t="s">
        <v>32</v>
      </c>
      <c r="C65" s="213"/>
      <c r="D65" s="72">
        <f>'Local Bud Amnd(7)-13613'!G65</f>
        <v>0</v>
      </c>
      <c r="E65" s="13">
        <v>0</v>
      </c>
      <c r="F65" s="13">
        <v>0</v>
      </c>
      <c r="G65" s="77">
        <f t="shared" si="1"/>
        <v>0</v>
      </c>
    </row>
    <row r="66" spans="1:9" ht="12.15" customHeight="1" x14ac:dyDescent="0.25">
      <c r="A66" s="242" t="s">
        <v>126</v>
      </c>
      <c r="B66" s="243"/>
      <c r="C66" s="244"/>
      <c r="D66" s="72">
        <f>SUM(D38:D65)</f>
        <v>0</v>
      </c>
      <c r="E66" s="72">
        <f>SUM(E38:E65)</f>
        <v>0</v>
      </c>
      <c r="F66" s="72">
        <f>SUM(F38:F65)</f>
        <v>0</v>
      </c>
      <c r="G66" s="77">
        <f>SUM(G38:G65)</f>
        <v>0</v>
      </c>
    </row>
    <row r="67" spans="1:9" ht="12.15" customHeight="1" x14ac:dyDescent="0.25">
      <c r="A67" s="62">
        <v>1E-3</v>
      </c>
      <c r="B67" s="212" t="s">
        <v>33</v>
      </c>
      <c r="C67" s="212"/>
      <c r="D67" s="72">
        <f>'Local Bud Amnd(7)-13613'!D67</f>
        <v>0</v>
      </c>
      <c r="E67" s="13">
        <v>0</v>
      </c>
      <c r="F67" s="72">
        <v>0</v>
      </c>
      <c r="G67" s="77">
        <f>D67+E67-F67</f>
        <v>0</v>
      </c>
      <c r="I67" s="7"/>
    </row>
    <row r="68" spans="1:9" ht="12.15" customHeight="1" x14ac:dyDescent="0.25">
      <c r="A68" s="62">
        <v>2E-3</v>
      </c>
      <c r="B68" s="212" t="s">
        <v>34</v>
      </c>
      <c r="C68" s="212"/>
      <c r="D68" s="72">
        <f>'Local Bud Amnd(7)-13613'!D68</f>
        <v>0</v>
      </c>
      <c r="E68" s="13">
        <v>0</v>
      </c>
      <c r="F68" s="13">
        <v>0</v>
      </c>
      <c r="G68" s="77">
        <f>D68+E68-F68</f>
        <v>0</v>
      </c>
    </row>
    <row r="69" spans="1:9" ht="12.15" customHeight="1" x14ac:dyDescent="0.25">
      <c r="A69" s="62">
        <v>3.0000000000000001E-3</v>
      </c>
      <c r="B69" s="170" t="s">
        <v>40</v>
      </c>
      <c r="C69" s="213"/>
      <c r="D69" s="72">
        <f>'Local Bud Amnd(7)-13613'!D69</f>
        <v>0</v>
      </c>
      <c r="E69" s="13">
        <v>0</v>
      </c>
      <c r="F69" s="72">
        <v>0</v>
      </c>
      <c r="G69" s="77">
        <f>D69+E69-F69</f>
        <v>0</v>
      </c>
    </row>
    <row r="70" spans="1:9" ht="12.15" customHeight="1" x14ac:dyDescent="0.25">
      <c r="A70" s="62">
        <v>4.0000000000000001E-3</v>
      </c>
      <c r="B70" s="212" t="s">
        <v>35</v>
      </c>
      <c r="C70" s="212"/>
      <c r="D70" s="72">
        <f>'Local Bud Amnd(7)-13613'!D70</f>
        <v>0</v>
      </c>
      <c r="E70" s="13">
        <v>0</v>
      </c>
      <c r="F70" s="13">
        <v>0</v>
      </c>
      <c r="G70" s="77">
        <f>D70+E70-F70</f>
        <v>0</v>
      </c>
    </row>
    <row r="71" spans="1:9" ht="12.15" customHeight="1" x14ac:dyDescent="0.25">
      <c r="A71" s="245" t="s">
        <v>50</v>
      </c>
      <c r="B71" s="246"/>
      <c r="C71" s="246"/>
      <c r="D71" s="72">
        <f>SUM(D67:D70)</f>
        <v>0</v>
      </c>
      <c r="E71" s="72">
        <f>SUM(E67:E70)</f>
        <v>0</v>
      </c>
      <c r="F71" s="72">
        <f>SUM(F67:F70)</f>
        <v>0</v>
      </c>
      <c r="G71" s="77">
        <f>SUM(G67:G70)</f>
        <v>0</v>
      </c>
    </row>
    <row r="72" spans="1:9" x14ac:dyDescent="0.25">
      <c r="A72" s="250" t="s">
        <v>104</v>
      </c>
      <c r="B72" s="251"/>
      <c r="C72" s="252"/>
      <c r="D72" s="97">
        <f>D66+D71</f>
        <v>0</v>
      </c>
      <c r="E72" s="97">
        <f>E66+E71</f>
        <v>0</v>
      </c>
      <c r="F72" s="97">
        <f>F66+F71</f>
        <v>0</v>
      </c>
      <c r="G72" s="106">
        <f>G66+G71</f>
        <v>0</v>
      </c>
    </row>
    <row r="73" spans="1:9" ht="15" customHeight="1" thickBot="1" x14ac:dyDescent="0.3">
      <c r="A73" s="190" t="s">
        <v>120</v>
      </c>
      <c r="B73" s="191"/>
      <c r="C73" s="191"/>
      <c r="D73" s="70">
        <f>D34-D72</f>
        <v>0</v>
      </c>
      <c r="E73" s="70">
        <f>E34-E72</f>
        <v>0</v>
      </c>
      <c r="F73" s="70">
        <f>F34-F72</f>
        <v>0</v>
      </c>
      <c r="G73" s="93">
        <f>G34-G72</f>
        <v>0</v>
      </c>
    </row>
    <row r="74" spans="1:9" ht="26.25" customHeight="1" thickTop="1" x14ac:dyDescent="0.25">
      <c r="A74" s="173" t="s">
        <v>101</v>
      </c>
      <c r="B74" s="173"/>
      <c r="C74" s="173"/>
      <c r="D74" s="173"/>
      <c r="E74" s="173"/>
      <c r="F74" s="256" t="s">
        <v>122</v>
      </c>
      <c r="G74" s="257"/>
    </row>
    <row r="75" spans="1:9" ht="15" customHeight="1" x14ac:dyDescent="0.25">
      <c r="A75" s="90"/>
      <c r="B75" s="202" t="s">
        <v>123</v>
      </c>
      <c r="C75" s="258"/>
      <c r="D75" s="258"/>
      <c r="E75" s="86"/>
      <c r="F75" s="94"/>
      <c r="G75" s="94"/>
    </row>
    <row r="76" spans="1:9" s="16" customFormat="1" ht="10.25" customHeight="1" x14ac:dyDescent="0.25">
      <c r="A76" s="260" t="s">
        <v>101</v>
      </c>
      <c r="B76" s="260"/>
      <c r="C76" s="260"/>
      <c r="D76" s="260"/>
      <c r="E76" s="260"/>
      <c r="F76" s="256" t="s">
        <v>122</v>
      </c>
      <c r="G76" s="257"/>
    </row>
    <row r="77" spans="1:9" ht="11.25" customHeight="1" x14ac:dyDescent="0.25">
      <c r="A77" s="91"/>
      <c r="B77" s="202" t="s">
        <v>155</v>
      </c>
      <c r="C77" s="258"/>
      <c r="D77" s="258"/>
      <c r="E77" s="92"/>
      <c r="F77" s="249"/>
      <c r="G77" s="249"/>
    </row>
    <row r="78" spans="1:9" x14ac:dyDescent="0.25">
      <c r="A78" s="255" t="s">
        <v>160</v>
      </c>
      <c r="B78" s="255"/>
      <c r="C78" s="255"/>
      <c r="D78" s="255"/>
      <c r="E78" s="255"/>
      <c r="F78" s="255"/>
      <c r="G78" s="255"/>
    </row>
  </sheetData>
  <sheetProtection algorithmName="SHA-512" hashValue="ERJ2QHFLLjKPiEURnNwDN5yjjndfERaUyrsX9n+anIeiUrlE0yn0dAEWN8daA+q0GCUutPyCbk+k+YorOlMD1Q==" saltValue="2wdypSF4jFihx1CxFHt6XA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"/>
  </protectedRanges>
  <mergeCells count="81">
    <mergeCell ref="A78:G78"/>
    <mergeCell ref="F76:G76"/>
    <mergeCell ref="B70:C70"/>
    <mergeCell ref="A71:C71"/>
    <mergeCell ref="A72:C72"/>
    <mergeCell ref="F74:G74"/>
    <mergeCell ref="B75:D75"/>
    <mergeCell ref="A76:E76"/>
    <mergeCell ref="B77:D77"/>
    <mergeCell ref="F77:G77"/>
    <mergeCell ref="A73:C73"/>
    <mergeCell ref="A74:E74"/>
    <mergeCell ref="B52:C52"/>
    <mergeCell ref="B53:C53"/>
    <mergeCell ref="B51:C51"/>
    <mergeCell ref="B57:C57"/>
    <mergeCell ref="B58:C58"/>
    <mergeCell ref="B69:C69"/>
    <mergeCell ref="B54:C54"/>
    <mergeCell ref="B55:C55"/>
    <mergeCell ref="B65:C65"/>
    <mergeCell ref="A66:C66"/>
    <mergeCell ref="B62:C62"/>
    <mergeCell ref="B56:C56"/>
    <mergeCell ref="B63:C63"/>
    <mergeCell ref="B64:C64"/>
    <mergeCell ref="B67:C67"/>
    <mergeCell ref="B68:C68"/>
    <mergeCell ref="B59:C59"/>
    <mergeCell ref="B60:C60"/>
    <mergeCell ref="B61:C61"/>
    <mergeCell ref="B50:C50"/>
    <mergeCell ref="B44:C44"/>
    <mergeCell ref="B45:C45"/>
    <mergeCell ref="B46:C46"/>
    <mergeCell ref="B47:C47"/>
    <mergeCell ref="B48:C48"/>
    <mergeCell ref="B49:C49"/>
    <mergeCell ref="A9:G10"/>
    <mergeCell ref="B30:C30"/>
    <mergeCell ref="B31:C31"/>
    <mergeCell ref="A15:G15"/>
    <mergeCell ref="A16:G16"/>
    <mergeCell ref="A17:B17"/>
    <mergeCell ref="A18:B18"/>
    <mergeCell ref="A19:C20"/>
    <mergeCell ref="D19:G19"/>
    <mergeCell ref="B28:C28"/>
    <mergeCell ref="A21:G21"/>
    <mergeCell ref="B22:C22"/>
    <mergeCell ref="B23:C23"/>
    <mergeCell ref="B24:C24"/>
    <mergeCell ref="B25:C25"/>
    <mergeCell ref="B26:C26"/>
    <mergeCell ref="A1:B8"/>
    <mergeCell ref="C1:E1"/>
    <mergeCell ref="F1:G8"/>
    <mergeCell ref="C2:E2"/>
    <mergeCell ref="C3:E3"/>
    <mergeCell ref="C4:E4"/>
    <mergeCell ref="C6:E6"/>
    <mergeCell ref="C7:E7"/>
    <mergeCell ref="A11:B11"/>
    <mergeCell ref="A12:G12"/>
    <mergeCell ref="A13:B13"/>
    <mergeCell ref="D13:G13"/>
    <mergeCell ref="A14:G14"/>
    <mergeCell ref="B29:C29"/>
    <mergeCell ref="B42:C42"/>
    <mergeCell ref="B43:C43"/>
    <mergeCell ref="A32:C32"/>
    <mergeCell ref="B27:C27"/>
    <mergeCell ref="A33:C33"/>
    <mergeCell ref="A34:C34"/>
    <mergeCell ref="A35:G35"/>
    <mergeCell ref="A36:G36"/>
    <mergeCell ref="B37:C37"/>
    <mergeCell ref="B38:C38"/>
    <mergeCell ref="B39:C39"/>
    <mergeCell ref="B40:C40"/>
    <mergeCell ref="B41:C41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32 G66" formula="1"/>
  </ignoredErrors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8" tint="0.59999389629810485"/>
    <pageSetUpPr fitToPage="1"/>
  </sheetPr>
  <dimension ref="A1:G70"/>
  <sheetViews>
    <sheetView showGridLines="0" showZeros="0" zoomScaleNormal="100" zoomScaleSheetLayoutView="75" workbookViewId="0">
      <selection activeCell="H10" sqref="H10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75"/>
      <c r="B1" s="275"/>
      <c r="C1" s="177" t="s">
        <v>56</v>
      </c>
      <c r="D1" s="177"/>
      <c r="E1" s="177"/>
      <c r="F1" s="177"/>
      <c r="G1" s="3"/>
    </row>
    <row r="2" spans="1:7" ht="15.5" x14ac:dyDescent="0.25">
      <c r="A2" s="275"/>
      <c r="B2" s="275"/>
      <c r="C2" s="261" t="s">
        <v>54</v>
      </c>
      <c r="D2" s="261"/>
      <c r="E2" s="261"/>
      <c r="F2" s="261"/>
      <c r="G2" s="3"/>
    </row>
    <row r="3" spans="1:7" ht="8" customHeight="1" x14ac:dyDescent="0.25">
      <c r="A3" s="275"/>
      <c r="B3" s="275"/>
      <c r="C3" s="210"/>
      <c r="D3" s="210"/>
      <c r="E3" s="210"/>
      <c r="F3" s="210"/>
      <c r="G3" s="3"/>
    </row>
    <row r="4" spans="1:7" ht="15.5" x14ac:dyDescent="0.35">
      <c r="A4" s="275"/>
      <c r="B4" s="275"/>
      <c r="C4" s="185" t="s">
        <v>169</v>
      </c>
      <c r="D4" s="185"/>
      <c r="E4" s="185"/>
      <c r="F4" s="185"/>
      <c r="G4" s="8"/>
    </row>
    <row r="5" spans="1:7" ht="8" customHeight="1" x14ac:dyDescent="0.25">
      <c r="A5" s="275"/>
      <c r="B5" s="275"/>
      <c r="C5" s="2"/>
      <c r="D5" s="2"/>
      <c r="E5" s="3"/>
      <c r="F5" s="23"/>
      <c r="G5" s="3"/>
    </row>
    <row r="6" spans="1:7" ht="10.25" customHeight="1" x14ac:dyDescent="0.25">
      <c r="A6" s="275"/>
      <c r="B6" s="275"/>
      <c r="C6" s="186" t="s">
        <v>164</v>
      </c>
      <c r="D6" s="186"/>
      <c r="E6" s="186"/>
      <c r="F6" s="186"/>
      <c r="G6" s="3"/>
    </row>
    <row r="7" spans="1:7" ht="10.25" customHeight="1" x14ac:dyDescent="0.25">
      <c r="A7" s="275"/>
      <c r="B7" s="275"/>
      <c r="C7" s="274" t="s">
        <v>165</v>
      </c>
      <c r="D7" s="274"/>
      <c r="E7" s="274"/>
      <c r="F7" s="274"/>
      <c r="G7" s="60"/>
    </row>
    <row r="8" spans="1:7" s="42" customFormat="1" ht="8" customHeight="1" x14ac:dyDescent="0.25">
      <c r="A8" s="275"/>
      <c r="B8" s="275"/>
      <c r="C8" s="276"/>
      <c r="D8" s="276"/>
      <c r="E8" s="276"/>
      <c r="F8" s="276"/>
      <c r="G8" s="59"/>
    </row>
    <row r="9" spans="1:7" s="45" customFormat="1" ht="15" customHeight="1" x14ac:dyDescent="0.25">
      <c r="A9" s="262" t="s">
        <v>98</v>
      </c>
      <c r="B9" s="262"/>
      <c r="C9" s="85">
        <f>'Annl Cert. Bud-13617'!C9</f>
        <v>0</v>
      </c>
      <c r="D9" s="56" t="s">
        <v>79</v>
      </c>
      <c r="E9" s="74" t="str">
        <f>'Annl Cert. Bud-13617'!E9</f>
        <v>2018-2019</v>
      </c>
      <c r="F9" s="55" t="s">
        <v>97</v>
      </c>
      <c r="G9" s="75" t="s">
        <v>115</v>
      </c>
    </row>
    <row r="10" spans="1:7" s="45" customFormat="1" ht="8" customHeight="1" x14ac:dyDescent="0.25">
      <c r="A10" s="58"/>
      <c r="B10" s="58"/>
      <c r="C10" s="57"/>
      <c r="D10" s="56"/>
      <c r="E10" s="54"/>
      <c r="F10" s="55"/>
      <c r="G10" s="54"/>
    </row>
    <row r="11" spans="1:7" ht="15" customHeight="1" thickBot="1" x14ac:dyDescent="0.35">
      <c r="A11" s="263" t="s">
        <v>106</v>
      </c>
      <c r="B11" s="263"/>
      <c r="C11" s="264"/>
      <c r="D11" s="264"/>
      <c r="E11" s="264"/>
      <c r="F11" s="264"/>
      <c r="G11" s="265"/>
    </row>
    <row r="12" spans="1:7" s="42" customFormat="1" ht="14" customHeight="1" thickTop="1" x14ac:dyDescent="0.25">
      <c r="A12" s="266" t="s">
        <v>61</v>
      </c>
      <c r="B12" s="268" t="s">
        <v>96</v>
      </c>
      <c r="C12" s="269"/>
      <c r="D12" s="79" t="s">
        <v>89</v>
      </c>
      <c r="E12" s="50" t="s">
        <v>88</v>
      </c>
      <c r="F12" s="50" t="s">
        <v>95</v>
      </c>
      <c r="G12" s="49" t="s">
        <v>86</v>
      </c>
    </row>
    <row r="13" spans="1:7" s="42" customFormat="1" ht="14" customHeight="1" thickBot="1" x14ac:dyDescent="0.3">
      <c r="A13" s="267"/>
      <c r="B13" s="270"/>
      <c r="C13" s="271"/>
      <c r="D13" s="80" t="s">
        <v>94</v>
      </c>
      <c r="E13" s="48" t="s">
        <v>94</v>
      </c>
      <c r="F13" s="48" t="s">
        <v>84</v>
      </c>
      <c r="G13" s="47" t="s">
        <v>93</v>
      </c>
    </row>
    <row r="14" spans="1:7" s="42" customFormat="1" ht="13.4" customHeight="1" thickTop="1" x14ac:dyDescent="0.25">
      <c r="A14" s="62">
        <v>311</v>
      </c>
      <c r="B14" s="272" t="s">
        <v>23</v>
      </c>
      <c r="C14" s="273"/>
      <c r="D14" s="76">
        <f>'Local Bud Amnd(8)-13613'!G23</f>
        <v>0</v>
      </c>
      <c r="E14" s="67">
        <v>0</v>
      </c>
      <c r="F14" s="76">
        <f>E14+'(Apr) Local Fin-13663'!F14</f>
        <v>0</v>
      </c>
      <c r="G14" s="77">
        <f>D14-F14</f>
        <v>0</v>
      </c>
    </row>
    <row r="15" spans="1:7" s="42" customFormat="1" ht="13.4" customHeight="1" x14ac:dyDescent="0.25">
      <c r="A15" s="62">
        <v>334.1</v>
      </c>
      <c r="B15" s="253" t="s">
        <v>21</v>
      </c>
      <c r="C15" s="254"/>
      <c r="D15" s="76">
        <f>'Local Bud Amnd(8)-13613'!G24</f>
        <v>0</v>
      </c>
      <c r="E15" s="67">
        <v>0</v>
      </c>
      <c r="F15" s="76">
        <f>E15+'(Apr) Local Fin-13663'!F15</f>
        <v>0</v>
      </c>
      <c r="G15" s="77">
        <f>D15-F15</f>
        <v>0</v>
      </c>
    </row>
    <row r="16" spans="1:7" s="42" customFormat="1" ht="13.4" customHeight="1" x14ac:dyDescent="0.25">
      <c r="A16" s="62">
        <v>362</v>
      </c>
      <c r="B16" s="253" t="s">
        <v>24</v>
      </c>
      <c r="C16" s="254"/>
      <c r="D16" s="76">
        <f>'Local Bud Amnd(8)-13613'!G25</f>
        <v>0</v>
      </c>
      <c r="E16" s="67">
        <v>0</v>
      </c>
      <c r="F16" s="76">
        <f>E16+'(Apr) Local Fin-13663'!F16</f>
        <v>0</v>
      </c>
      <c r="G16" s="77">
        <f t="shared" ref="G16:G24" si="0">D16-F16</f>
        <v>0</v>
      </c>
    </row>
    <row r="17" spans="1:7" s="42" customFormat="1" ht="13.4" customHeight="1" x14ac:dyDescent="0.25">
      <c r="A17" s="62">
        <v>337</v>
      </c>
      <c r="B17" s="253" t="s">
        <v>25</v>
      </c>
      <c r="C17" s="254"/>
      <c r="D17" s="76">
        <f>'Local Bud Amnd(8)-13613'!G26</f>
        <v>0</v>
      </c>
      <c r="E17" s="67">
        <v>0</v>
      </c>
      <c r="F17" s="76">
        <f>E17+'(Apr) Local Fin-13663'!F17</f>
        <v>0</v>
      </c>
      <c r="G17" s="77">
        <f t="shared" si="0"/>
        <v>0</v>
      </c>
    </row>
    <row r="18" spans="1:7" s="42" customFormat="1" ht="13.4" customHeight="1" x14ac:dyDescent="0.25">
      <c r="A18" s="62">
        <v>361</v>
      </c>
      <c r="B18" s="253" t="s">
        <v>1</v>
      </c>
      <c r="C18" s="254"/>
      <c r="D18" s="76">
        <f>'Local Bud Amnd(8)-13613'!G27</f>
        <v>0</v>
      </c>
      <c r="E18" s="67">
        <v>0</v>
      </c>
      <c r="F18" s="76">
        <f>E18+'(Apr) Local Fin-13663'!F18</f>
        <v>0</v>
      </c>
      <c r="G18" s="77">
        <f t="shared" si="0"/>
        <v>0</v>
      </c>
    </row>
    <row r="19" spans="1:7" s="42" customFormat="1" ht="13.4" customHeight="1" x14ac:dyDescent="0.25">
      <c r="A19" s="62">
        <v>364</v>
      </c>
      <c r="B19" s="253" t="s">
        <v>26</v>
      </c>
      <c r="C19" s="254"/>
      <c r="D19" s="76">
        <f>'Local Bud Amnd(8)-13613'!G28</f>
        <v>0</v>
      </c>
      <c r="E19" s="67">
        <v>0</v>
      </c>
      <c r="F19" s="76">
        <f>E19+'(Apr) Local Fin-13663'!F19</f>
        <v>0</v>
      </c>
      <c r="G19" s="77">
        <f t="shared" si="0"/>
        <v>0</v>
      </c>
    </row>
    <row r="20" spans="1:7" s="42" customFormat="1" ht="13.4" customHeight="1" x14ac:dyDescent="0.25">
      <c r="A20" s="62">
        <v>369</v>
      </c>
      <c r="B20" s="253" t="s">
        <v>129</v>
      </c>
      <c r="C20" s="254"/>
      <c r="D20" s="76">
        <f>'Local Bud Amnd(8)-13613'!G29</f>
        <v>0</v>
      </c>
      <c r="E20" s="67">
        <v>0</v>
      </c>
      <c r="F20" s="76">
        <f>E20+'(Apr) Local Fin-13663'!F20</f>
        <v>0</v>
      </c>
      <c r="G20" s="77">
        <f t="shared" si="0"/>
        <v>0</v>
      </c>
    </row>
    <row r="21" spans="1:7" s="42" customFormat="1" ht="13.4" customHeight="1" x14ac:dyDescent="0.25">
      <c r="A21" s="62">
        <v>380</v>
      </c>
      <c r="B21" s="253" t="s">
        <v>3</v>
      </c>
      <c r="C21" s="254"/>
      <c r="D21" s="76">
        <f>'Local Bud Amnd(8)-13613'!G30</f>
        <v>0</v>
      </c>
      <c r="E21" s="67">
        <v>0</v>
      </c>
      <c r="F21" s="76">
        <f>E21+'(Apr) Local Fin-13663'!F21</f>
        <v>0</v>
      </c>
      <c r="G21" s="77">
        <f t="shared" si="0"/>
        <v>0</v>
      </c>
    </row>
    <row r="22" spans="1:7" s="42" customFormat="1" ht="13.4" customHeight="1" x14ac:dyDescent="0.25">
      <c r="A22" s="62">
        <v>389</v>
      </c>
      <c r="B22" s="253" t="s">
        <v>22</v>
      </c>
      <c r="C22" s="254"/>
      <c r="D22" s="76">
        <f>'Local Bud Amnd(8)-13613'!G31</f>
        <v>0</v>
      </c>
      <c r="E22" s="67">
        <v>0</v>
      </c>
      <c r="F22" s="76">
        <f>E22+'(Apr) Local Fin-13663'!F22</f>
        <v>0</v>
      </c>
      <c r="G22" s="77">
        <f t="shared" si="0"/>
        <v>0</v>
      </c>
    </row>
    <row r="23" spans="1:7" s="42" customFormat="1" ht="13.4" customHeight="1" x14ac:dyDescent="0.25">
      <c r="A23" s="235" t="s">
        <v>4</v>
      </c>
      <c r="B23" s="277"/>
      <c r="C23" s="278"/>
      <c r="D23" s="76">
        <f>SUM(D14:D22)</f>
        <v>0</v>
      </c>
      <c r="E23" s="76">
        <f>SUM(E14:E22)</f>
        <v>0</v>
      </c>
      <c r="F23" s="76">
        <f>SUM(F14:F22)</f>
        <v>0</v>
      </c>
      <c r="G23" s="141">
        <f>SUM(G14:G22)</f>
        <v>0</v>
      </c>
    </row>
    <row r="24" spans="1:7" s="42" customFormat="1" ht="13.4" customHeight="1" x14ac:dyDescent="0.25">
      <c r="A24" s="235" t="s">
        <v>92</v>
      </c>
      <c r="B24" s="277"/>
      <c r="C24" s="278"/>
      <c r="D24" s="76">
        <f>'Local Bud Amnd(8)-13613'!G33</f>
        <v>0</v>
      </c>
      <c r="E24" s="67">
        <v>0</v>
      </c>
      <c r="F24" s="76">
        <f>E24+'(Apr) Local Fin-13663'!F24</f>
        <v>0</v>
      </c>
      <c r="G24" s="77">
        <f t="shared" si="0"/>
        <v>0</v>
      </c>
    </row>
    <row r="25" spans="1:7" s="42" customFormat="1" ht="13.4" customHeight="1" thickBot="1" x14ac:dyDescent="0.3">
      <c r="A25" s="214" t="s">
        <v>91</v>
      </c>
      <c r="B25" s="279"/>
      <c r="C25" s="280"/>
      <c r="D25" s="95">
        <f>SUM(D23:D24)</f>
        <v>0</v>
      </c>
      <c r="E25" s="95">
        <f>SUM(E23:E24)</f>
        <v>0</v>
      </c>
      <c r="F25" s="95">
        <f>SUM(F23:F24)</f>
        <v>0</v>
      </c>
      <c r="G25" s="111">
        <f>SUM(G23:G24)</f>
        <v>0</v>
      </c>
    </row>
    <row r="26" spans="1:7" s="52" customFormat="1" ht="9.9" customHeight="1" thickTop="1" x14ac:dyDescent="0.25">
      <c r="A26" s="53"/>
      <c r="B26" s="53"/>
      <c r="C26" s="53"/>
      <c r="D26" s="53"/>
      <c r="E26" s="53"/>
      <c r="F26" s="53"/>
      <c r="G26" s="53"/>
    </row>
    <row r="27" spans="1:7" s="51" customFormat="1" ht="15" customHeight="1" thickBot="1" x14ac:dyDescent="0.35">
      <c r="A27" s="263" t="s">
        <v>107</v>
      </c>
      <c r="B27" s="263"/>
      <c r="C27" s="264"/>
      <c r="D27" s="264"/>
      <c r="E27" s="264"/>
      <c r="F27" s="264"/>
      <c r="G27" s="265"/>
    </row>
    <row r="28" spans="1:7" s="42" customFormat="1" ht="14" customHeight="1" thickTop="1" x14ac:dyDescent="0.25">
      <c r="A28" s="281" t="s">
        <v>61</v>
      </c>
      <c r="B28" s="283" t="s">
        <v>90</v>
      </c>
      <c r="C28" s="284"/>
      <c r="D28" s="50" t="s">
        <v>89</v>
      </c>
      <c r="E28" s="50" t="s">
        <v>88</v>
      </c>
      <c r="F28" s="50" t="s">
        <v>87</v>
      </c>
      <c r="G28" s="49" t="s">
        <v>86</v>
      </c>
    </row>
    <row r="29" spans="1:7" s="42" customFormat="1" ht="14" customHeight="1" thickBot="1" x14ac:dyDescent="0.3">
      <c r="A29" s="282"/>
      <c r="B29" s="285"/>
      <c r="C29" s="286"/>
      <c r="D29" s="48" t="s">
        <v>85</v>
      </c>
      <c r="E29" s="48" t="s">
        <v>85</v>
      </c>
      <c r="F29" s="48" t="s">
        <v>84</v>
      </c>
      <c r="G29" s="47" t="s">
        <v>83</v>
      </c>
    </row>
    <row r="30" spans="1:7" s="42" customFormat="1" ht="13.4" customHeight="1" thickTop="1" x14ac:dyDescent="0.25">
      <c r="A30" s="62">
        <v>10</v>
      </c>
      <c r="B30" s="272" t="s">
        <v>5</v>
      </c>
      <c r="C30" s="273"/>
      <c r="D30" s="72">
        <f>'Local Bud Amnd(8)-13613'!G38</f>
        <v>0</v>
      </c>
      <c r="E30" s="137">
        <v>0</v>
      </c>
      <c r="F30" s="72">
        <f>E30+'(Apr) Local Fin-13663'!F30</f>
        <v>0</v>
      </c>
      <c r="G30" s="142">
        <f>D30-F30</f>
        <v>0</v>
      </c>
    </row>
    <row r="31" spans="1:7" s="42" customFormat="1" ht="13.4" customHeight="1" x14ac:dyDescent="0.25">
      <c r="A31" s="62">
        <v>20</v>
      </c>
      <c r="B31" s="212" t="s">
        <v>127</v>
      </c>
      <c r="C31" s="213"/>
      <c r="D31" s="72">
        <f>'Local Bud Amnd(8)-13613'!G39</f>
        <v>0</v>
      </c>
      <c r="E31" s="138">
        <v>0</v>
      </c>
      <c r="F31" s="72">
        <f>E31+'(Apr) Local Fin-13663'!F31</f>
        <v>0</v>
      </c>
      <c r="G31" s="77">
        <f>D31-F31</f>
        <v>0</v>
      </c>
    </row>
    <row r="32" spans="1:7" s="42" customFormat="1" ht="13.4" customHeight="1" x14ac:dyDescent="0.25">
      <c r="A32" s="62">
        <v>30</v>
      </c>
      <c r="B32" s="253" t="s">
        <v>6</v>
      </c>
      <c r="C32" s="254"/>
      <c r="D32" s="72">
        <f>'Local Bud Amnd(8)-13613'!G40</f>
        <v>0</v>
      </c>
      <c r="E32" s="138">
        <v>0</v>
      </c>
      <c r="F32" s="72">
        <f>E32+'(Apr) Local Fin-13663'!F32</f>
        <v>0</v>
      </c>
      <c r="G32" s="77">
        <f t="shared" ref="G32:G62" si="1">D32-F32</f>
        <v>0</v>
      </c>
    </row>
    <row r="33" spans="1:7" s="42" customFormat="1" ht="13.4" customHeight="1" x14ac:dyDescent="0.25">
      <c r="A33" s="62">
        <v>40</v>
      </c>
      <c r="B33" s="253" t="s">
        <v>7</v>
      </c>
      <c r="C33" s="254"/>
      <c r="D33" s="72">
        <f>'Local Bud Amnd(8)-13613'!G41</f>
        <v>0</v>
      </c>
      <c r="E33" s="138">
        <v>0</v>
      </c>
      <c r="F33" s="72">
        <f>E33+'(Apr) Local Fin-13663'!F33</f>
        <v>0</v>
      </c>
      <c r="G33" s="77">
        <f t="shared" si="1"/>
        <v>0</v>
      </c>
    </row>
    <row r="34" spans="1:7" s="42" customFormat="1" ht="13.4" customHeight="1" x14ac:dyDescent="0.25">
      <c r="A34" s="62">
        <v>41</v>
      </c>
      <c r="B34" s="253" t="s">
        <v>131</v>
      </c>
      <c r="C34" s="254"/>
      <c r="D34" s="72">
        <f>'Local Bud Amnd(8)-13613'!G42</f>
        <v>0</v>
      </c>
      <c r="E34" s="138">
        <v>0</v>
      </c>
      <c r="F34" s="72">
        <f>E34+'(Apr) Local Fin-13663'!F34</f>
        <v>0</v>
      </c>
      <c r="G34" s="77">
        <f t="shared" si="1"/>
        <v>0</v>
      </c>
    </row>
    <row r="35" spans="1:7" s="42" customFormat="1" ht="13.4" customHeight="1" x14ac:dyDescent="0.25">
      <c r="A35" s="62">
        <v>42</v>
      </c>
      <c r="B35" s="253" t="s">
        <v>9</v>
      </c>
      <c r="C35" s="254"/>
      <c r="D35" s="72">
        <f>'Local Bud Amnd(8)-13613'!G43</f>
        <v>0</v>
      </c>
      <c r="E35" s="138">
        <v>0</v>
      </c>
      <c r="F35" s="72">
        <f>E35+'(Apr) Local Fin-13663'!F35</f>
        <v>0</v>
      </c>
      <c r="G35" s="77">
        <f t="shared" si="1"/>
        <v>0</v>
      </c>
    </row>
    <row r="36" spans="1:7" s="42" customFormat="1" ht="13.4" customHeight="1" x14ac:dyDescent="0.25">
      <c r="A36" s="62">
        <v>43</v>
      </c>
      <c r="B36" s="253" t="s">
        <v>10</v>
      </c>
      <c r="C36" s="254"/>
      <c r="D36" s="72">
        <f>'Local Bud Amnd(8)-13613'!G44</f>
        <v>0</v>
      </c>
      <c r="E36" s="138">
        <v>0</v>
      </c>
      <c r="F36" s="72">
        <f>E36+'(Apr) Local Fin-13663'!F36</f>
        <v>0</v>
      </c>
      <c r="G36" s="77">
        <f t="shared" si="1"/>
        <v>0</v>
      </c>
    </row>
    <row r="37" spans="1:7" s="42" customFormat="1" ht="13.4" customHeight="1" x14ac:dyDescent="0.25">
      <c r="A37" s="62">
        <v>44</v>
      </c>
      <c r="B37" s="253" t="s">
        <v>11</v>
      </c>
      <c r="C37" s="254"/>
      <c r="D37" s="72">
        <f>'Local Bud Amnd(8)-13613'!G45</f>
        <v>0</v>
      </c>
      <c r="E37" s="138">
        <v>0</v>
      </c>
      <c r="F37" s="72">
        <f>E37+'(Apr) Local Fin-13663'!F37</f>
        <v>0</v>
      </c>
      <c r="G37" s="77">
        <f t="shared" si="1"/>
        <v>0</v>
      </c>
    </row>
    <row r="38" spans="1:7" s="42" customFormat="1" ht="13.4" customHeight="1" x14ac:dyDescent="0.25">
      <c r="A38" s="62">
        <v>45</v>
      </c>
      <c r="B38" s="253" t="s">
        <v>2</v>
      </c>
      <c r="C38" s="254"/>
      <c r="D38" s="72">
        <f>'Local Bud Amnd(8)-13613'!G46</f>
        <v>0</v>
      </c>
      <c r="E38" s="138">
        <v>0</v>
      </c>
      <c r="F38" s="72">
        <f>E38+'(Apr) Local Fin-13663'!F38</f>
        <v>0</v>
      </c>
      <c r="G38" s="77">
        <f t="shared" si="1"/>
        <v>0</v>
      </c>
    </row>
    <row r="39" spans="1:7" s="42" customFormat="1" ht="13.4" customHeight="1" x14ac:dyDescent="0.25">
      <c r="A39" s="62">
        <v>46</v>
      </c>
      <c r="B39" s="253" t="s">
        <v>130</v>
      </c>
      <c r="C39" s="254"/>
      <c r="D39" s="72">
        <f>'Local Bud Amnd(8)-13613'!G47</f>
        <v>0</v>
      </c>
      <c r="E39" s="138">
        <v>0</v>
      </c>
      <c r="F39" s="72">
        <f>E39+'(Apr) Local Fin-13663'!F39</f>
        <v>0</v>
      </c>
      <c r="G39" s="77">
        <f t="shared" si="1"/>
        <v>0</v>
      </c>
    </row>
    <row r="40" spans="1:7" s="42" customFormat="1" ht="13.4" customHeight="1" x14ac:dyDescent="0.25">
      <c r="A40" s="62">
        <v>47</v>
      </c>
      <c r="B40" s="253" t="s">
        <v>27</v>
      </c>
      <c r="C40" s="254"/>
      <c r="D40" s="72">
        <f>'Local Bud Amnd(8)-13613'!G48</f>
        <v>0</v>
      </c>
      <c r="E40" s="138">
        <v>0</v>
      </c>
      <c r="F40" s="72">
        <f>E40+'(Apr) Local Fin-13663'!F40</f>
        <v>0</v>
      </c>
      <c r="G40" s="77">
        <f t="shared" si="1"/>
        <v>0</v>
      </c>
    </row>
    <row r="41" spans="1:7" s="42" customFormat="1" ht="13.4" customHeight="1" x14ac:dyDescent="0.25">
      <c r="A41" s="62">
        <v>48</v>
      </c>
      <c r="B41" s="253" t="s">
        <v>28</v>
      </c>
      <c r="C41" s="254"/>
      <c r="D41" s="72">
        <f>'Local Bud Amnd(8)-13613'!G49</f>
        <v>0</v>
      </c>
      <c r="E41" s="138">
        <v>0</v>
      </c>
      <c r="F41" s="72">
        <f>E41+'(Apr) Local Fin-13663'!F41</f>
        <v>0</v>
      </c>
      <c r="G41" s="77">
        <f t="shared" si="1"/>
        <v>0</v>
      </c>
    </row>
    <row r="42" spans="1:7" s="42" customFormat="1" ht="13.4" customHeight="1" x14ac:dyDescent="0.25">
      <c r="A42" s="62">
        <v>49</v>
      </c>
      <c r="B42" s="253" t="s">
        <v>12</v>
      </c>
      <c r="C42" s="254"/>
      <c r="D42" s="72">
        <f>'Local Bud Amnd(8)-13613'!G50</f>
        <v>0</v>
      </c>
      <c r="E42" s="138">
        <v>0</v>
      </c>
      <c r="F42" s="72">
        <f>E42+'(Apr) Local Fin-13663'!F42</f>
        <v>0</v>
      </c>
      <c r="G42" s="77">
        <f t="shared" si="1"/>
        <v>0</v>
      </c>
    </row>
    <row r="43" spans="1:7" s="42" customFormat="1" ht="13.4" customHeight="1" x14ac:dyDescent="0.25">
      <c r="A43" s="62">
        <v>51</v>
      </c>
      <c r="B43" s="253" t="s">
        <v>13</v>
      </c>
      <c r="C43" s="254"/>
      <c r="D43" s="72">
        <f>'Local Bud Amnd(8)-13613'!G51</f>
        <v>0</v>
      </c>
      <c r="E43" s="138">
        <v>0</v>
      </c>
      <c r="F43" s="72">
        <f>E43+'(Apr) Local Fin-13663'!F43</f>
        <v>0</v>
      </c>
      <c r="G43" s="77">
        <f t="shared" si="1"/>
        <v>0</v>
      </c>
    </row>
    <row r="44" spans="1:7" s="42" customFormat="1" ht="13.4" customHeight="1" x14ac:dyDescent="0.25">
      <c r="A44" s="62">
        <v>52.1</v>
      </c>
      <c r="B44" s="253" t="s">
        <v>14</v>
      </c>
      <c r="C44" s="254"/>
      <c r="D44" s="72">
        <f>'Local Bud Amnd(8)-13613'!G52</f>
        <v>0</v>
      </c>
      <c r="E44" s="138">
        <v>0</v>
      </c>
      <c r="F44" s="72">
        <f>E44+'(Apr) Local Fin-13663'!F44</f>
        <v>0</v>
      </c>
      <c r="G44" s="77">
        <f t="shared" si="1"/>
        <v>0</v>
      </c>
    </row>
    <row r="45" spans="1:7" s="42" customFormat="1" ht="13.4" customHeight="1" x14ac:dyDescent="0.25">
      <c r="A45" s="62">
        <v>52.2</v>
      </c>
      <c r="B45" s="253" t="s">
        <v>15</v>
      </c>
      <c r="C45" s="254"/>
      <c r="D45" s="72">
        <f>'Local Bud Amnd(8)-13613'!G53</f>
        <v>0</v>
      </c>
      <c r="E45" s="138">
        <v>0</v>
      </c>
      <c r="F45" s="72">
        <f>E45+'(Apr) Local Fin-13663'!F45</f>
        <v>0</v>
      </c>
      <c r="G45" s="77">
        <f t="shared" si="1"/>
        <v>0</v>
      </c>
    </row>
    <row r="46" spans="1:7" s="42" customFormat="1" ht="13.4" customHeight="1" x14ac:dyDescent="0.25">
      <c r="A46" s="62">
        <v>52.3</v>
      </c>
      <c r="B46" s="253" t="s">
        <v>16</v>
      </c>
      <c r="C46" s="254"/>
      <c r="D46" s="72">
        <f>'Local Bud Amnd(8)-13613'!G54</f>
        <v>0</v>
      </c>
      <c r="E46" s="138">
        <v>0</v>
      </c>
      <c r="F46" s="72">
        <f>E46+'(Apr) Local Fin-13663'!F46</f>
        <v>0</v>
      </c>
      <c r="G46" s="77">
        <f t="shared" si="1"/>
        <v>0</v>
      </c>
    </row>
    <row r="47" spans="1:7" s="42" customFormat="1" ht="13.4" customHeight="1" x14ac:dyDescent="0.25">
      <c r="A47" s="62">
        <v>52.4</v>
      </c>
      <c r="B47" s="253" t="s">
        <v>17</v>
      </c>
      <c r="C47" s="254"/>
      <c r="D47" s="72">
        <f>'Local Bud Amnd(8)-13613'!G55</f>
        <v>0</v>
      </c>
      <c r="E47" s="138">
        <v>0</v>
      </c>
      <c r="F47" s="72">
        <f>E47+'(Apr) Local Fin-13663'!F47</f>
        <v>0</v>
      </c>
      <c r="G47" s="77">
        <f t="shared" si="1"/>
        <v>0</v>
      </c>
    </row>
    <row r="48" spans="1:7" s="42" customFormat="1" ht="13.4" customHeight="1" x14ac:dyDescent="0.25">
      <c r="A48" s="62">
        <v>52.5</v>
      </c>
      <c r="B48" s="253" t="s">
        <v>18</v>
      </c>
      <c r="C48" s="254"/>
      <c r="D48" s="72">
        <f>'Local Bud Amnd(8)-13613'!G56</f>
        <v>0</v>
      </c>
      <c r="E48" s="138">
        <v>0</v>
      </c>
      <c r="F48" s="72">
        <f>E48+'(Apr) Local Fin-13663'!F48</f>
        <v>0</v>
      </c>
      <c r="G48" s="77">
        <f t="shared" si="1"/>
        <v>0</v>
      </c>
    </row>
    <row r="49" spans="1:7" s="42" customFormat="1" ht="13.4" customHeight="1" x14ac:dyDescent="0.25">
      <c r="A49" s="62">
        <v>54</v>
      </c>
      <c r="B49" s="253" t="s">
        <v>19</v>
      </c>
      <c r="C49" s="254"/>
      <c r="D49" s="72">
        <f>'Local Bud Amnd(8)-13613'!G57</f>
        <v>0</v>
      </c>
      <c r="E49" s="138">
        <v>0</v>
      </c>
      <c r="F49" s="72">
        <f>E49+'(Apr) Local Fin-13663'!F49</f>
        <v>0</v>
      </c>
      <c r="G49" s="77">
        <f t="shared" si="1"/>
        <v>0</v>
      </c>
    </row>
    <row r="50" spans="1:7" s="42" customFormat="1" ht="13.4" customHeight="1" x14ac:dyDescent="0.25">
      <c r="A50" s="62">
        <v>55</v>
      </c>
      <c r="B50" s="253" t="s">
        <v>51</v>
      </c>
      <c r="C50" s="254"/>
      <c r="D50" s="72">
        <f>'Local Bud Amnd(8)-13613'!G58</f>
        <v>0</v>
      </c>
      <c r="E50" s="138">
        <v>0</v>
      </c>
      <c r="F50" s="72">
        <f>E50+'(Apr) Local Fin-13663'!F50</f>
        <v>0</v>
      </c>
      <c r="G50" s="77">
        <f t="shared" si="1"/>
        <v>0</v>
      </c>
    </row>
    <row r="51" spans="1:7" s="42" customFormat="1" ht="13.4" customHeight="1" x14ac:dyDescent="0.25">
      <c r="A51" s="62">
        <v>60</v>
      </c>
      <c r="B51" s="253" t="s">
        <v>20</v>
      </c>
      <c r="C51" s="254"/>
      <c r="D51" s="72">
        <f>'Local Bud Amnd(8)-13613'!G59</f>
        <v>0</v>
      </c>
      <c r="E51" s="138">
        <v>0</v>
      </c>
      <c r="F51" s="72">
        <f>E51+'(Apr) Local Fin-13663'!F51</f>
        <v>0</v>
      </c>
      <c r="G51" s="77">
        <f t="shared" si="1"/>
        <v>0</v>
      </c>
    </row>
    <row r="52" spans="1:7" s="42" customFormat="1" ht="13.4" customHeight="1" x14ac:dyDescent="0.25">
      <c r="A52" s="62">
        <v>71</v>
      </c>
      <c r="B52" s="253" t="s">
        <v>29</v>
      </c>
      <c r="C52" s="254"/>
      <c r="D52" s="72">
        <f>'Local Bud Amnd(8)-13613'!G60</f>
        <v>0</v>
      </c>
      <c r="E52" s="138">
        <v>0</v>
      </c>
      <c r="F52" s="72">
        <f>E52+'(Apr) Local Fin-13663'!F52</f>
        <v>0</v>
      </c>
      <c r="G52" s="77">
        <f t="shared" si="1"/>
        <v>0</v>
      </c>
    </row>
    <row r="53" spans="1:7" s="42" customFormat="1" ht="13.4" customHeight="1" x14ac:dyDescent="0.25">
      <c r="A53" s="62">
        <v>72</v>
      </c>
      <c r="B53" s="253" t="s">
        <v>30</v>
      </c>
      <c r="C53" s="254"/>
      <c r="D53" s="72">
        <f>'Local Bud Amnd(8)-13613'!G61</f>
        <v>0</v>
      </c>
      <c r="E53" s="138">
        <v>0</v>
      </c>
      <c r="F53" s="72">
        <f>E53+'(Apr) Local Fin-13663'!F53</f>
        <v>0</v>
      </c>
      <c r="G53" s="77">
        <f t="shared" si="1"/>
        <v>0</v>
      </c>
    </row>
    <row r="54" spans="1:7" s="42" customFormat="1" ht="13.4" customHeight="1" x14ac:dyDescent="0.25">
      <c r="A54" s="62">
        <v>81</v>
      </c>
      <c r="B54" s="253" t="s">
        <v>52</v>
      </c>
      <c r="C54" s="254"/>
      <c r="D54" s="72">
        <f>'Local Bud Amnd(8)-13613'!G62</f>
        <v>0</v>
      </c>
      <c r="E54" s="138">
        <v>0</v>
      </c>
      <c r="F54" s="72">
        <f>E54+'(Apr) Local Fin-13663'!F54</f>
        <v>0</v>
      </c>
      <c r="G54" s="77">
        <f t="shared" si="1"/>
        <v>0</v>
      </c>
    </row>
    <row r="55" spans="1:7" s="42" customFormat="1" ht="13.4" customHeight="1" x14ac:dyDescent="0.25">
      <c r="A55" s="62">
        <v>83</v>
      </c>
      <c r="B55" s="253" t="s">
        <v>53</v>
      </c>
      <c r="C55" s="254"/>
      <c r="D55" s="72">
        <f>'Local Bud Amnd(8)-13613'!G63</f>
        <v>0</v>
      </c>
      <c r="E55" s="138">
        <v>0</v>
      </c>
      <c r="F55" s="72">
        <f>E55+'(Apr) Local Fin-13663'!F55</f>
        <v>0</v>
      </c>
      <c r="G55" s="77">
        <f t="shared" si="1"/>
        <v>0</v>
      </c>
    </row>
    <row r="56" spans="1:7" s="42" customFormat="1" ht="13.4" customHeight="1" x14ac:dyDescent="0.25">
      <c r="A56" s="62">
        <v>89</v>
      </c>
      <c r="B56" s="253" t="s">
        <v>31</v>
      </c>
      <c r="C56" s="254"/>
      <c r="D56" s="72">
        <f>'Local Bud Amnd(8)-13613'!G64</f>
        <v>0</v>
      </c>
      <c r="E56" s="138">
        <v>0</v>
      </c>
      <c r="F56" s="72">
        <f>E56+'(Apr) Local Fin-13663'!F56</f>
        <v>0</v>
      </c>
      <c r="G56" s="77">
        <f t="shared" si="1"/>
        <v>0</v>
      </c>
    </row>
    <row r="57" spans="1:7" s="42" customFormat="1" ht="13.4" customHeight="1" x14ac:dyDescent="0.25">
      <c r="A57" s="62">
        <v>99</v>
      </c>
      <c r="B57" s="253" t="s">
        <v>32</v>
      </c>
      <c r="C57" s="254"/>
      <c r="D57" s="72">
        <f>'Local Bud Amnd(8)-13613'!G65</f>
        <v>0</v>
      </c>
      <c r="E57" s="138">
        <v>0</v>
      </c>
      <c r="F57" s="72">
        <f>E57+'(Apr) Local Fin-13663'!F57</f>
        <v>0</v>
      </c>
      <c r="G57" s="77">
        <f t="shared" si="1"/>
        <v>0</v>
      </c>
    </row>
    <row r="58" spans="1:7" s="42" customFormat="1" ht="13.4" customHeight="1" x14ac:dyDescent="0.25">
      <c r="A58" s="242" t="s">
        <v>126</v>
      </c>
      <c r="B58" s="243"/>
      <c r="C58" s="244"/>
      <c r="D58" s="72">
        <f>SUM(D30:D57)</f>
        <v>0</v>
      </c>
      <c r="E58" s="72">
        <f>SUM(E30:E57)</f>
        <v>0</v>
      </c>
      <c r="F58" s="72">
        <f>SUM(F30:F57)</f>
        <v>0</v>
      </c>
      <c r="G58" s="77">
        <f>SUM(G30:G57)</f>
        <v>0</v>
      </c>
    </row>
    <row r="59" spans="1:7" s="42" customFormat="1" ht="13.4" customHeight="1" x14ac:dyDescent="0.25">
      <c r="A59" s="62">
        <v>1E-3</v>
      </c>
      <c r="B59" s="253" t="s">
        <v>33</v>
      </c>
      <c r="C59" s="254"/>
      <c r="D59" s="72">
        <f>'Local Bud Amnd(8)-13613'!G67</f>
        <v>0</v>
      </c>
      <c r="E59" s="78">
        <v>0</v>
      </c>
      <c r="F59" s="72">
        <f>E59+'(Apr) Local Fin-13663'!F59</f>
        <v>0</v>
      </c>
      <c r="G59" s="77">
        <f t="shared" si="1"/>
        <v>0</v>
      </c>
    </row>
    <row r="60" spans="1:7" s="42" customFormat="1" ht="13.4" customHeight="1" x14ac:dyDescent="0.25">
      <c r="A60" s="62">
        <v>2E-3</v>
      </c>
      <c r="B60" s="253" t="s">
        <v>34</v>
      </c>
      <c r="C60" s="254"/>
      <c r="D60" s="72">
        <f>'Local Bud Amnd(8)-13613'!G68</f>
        <v>0</v>
      </c>
      <c r="E60" s="73">
        <v>0</v>
      </c>
      <c r="F60" s="72">
        <f>E60+'(Apr) Local Fin-13663'!F60</f>
        <v>0</v>
      </c>
      <c r="G60" s="77">
        <f t="shared" si="1"/>
        <v>0</v>
      </c>
    </row>
    <row r="61" spans="1:7" s="42" customFormat="1" ht="13.4" customHeight="1" x14ac:dyDescent="0.25">
      <c r="A61" s="62">
        <v>3.0000000000000001E-3</v>
      </c>
      <c r="B61" s="289" t="s">
        <v>40</v>
      </c>
      <c r="C61" s="290"/>
      <c r="D61" s="72">
        <f>'Local Bud Amnd(8)-13613'!G69</f>
        <v>0</v>
      </c>
      <c r="E61" s="78">
        <v>0</v>
      </c>
      <c r="F61" s="72">
        <f>E61+'(Apr) Local Fin-13663'!F61</f>
        <v>0</v>
      </c>
      <c r="G61" s="77">
        <f t="shared" si="1"/>
        <v>0</v>
      </c>
    </row>
    <row r="62" spans="1:7" s="42" customFormat="1" ht="13.4" customHeight="1" x14ac:dyDescent="0.25">
      <c r="A62" s="62">
        <v>4.0000000000000001E-3</v>
      </c>
      <c r="B62" s="253" t="s">
        <v>35</v>
      </c>
      <c r="C62" s="254"/>
      <c r="D62" s="72">
        <f>'Local Bud Amnd(8)-13613'!G70</f>
        <v>0</v>
      </c>
      <c r="E62" s="73">
        <v>0</v>
      </c>
      <c r="F62" s="72">
        <f>E62+'(Apr) Local Fin-13663'!F62</f>
        <v>0</v>
      </c>
      <c r="G62" s="77">
        <f t="shared" si="1"/>
        <v>0</v>
      </c>
    </row>
    <row r="63" spans="1:7" s="136" customFormat="1" ht="13.4" customHeight="1" x14ac:dyDescent="0.25">
      <c r="A63" s="245" t="s">
        <v>82</v>
      </c>
      <c r="B63" s="244"/>
      <c r="C63" s="246"/>
      <c r="D63" s="72">
        <f>SUM(D59:D62)</f>
        <v>0</v>
      </c>
      <c r="E63" s="72">
        <f>SUM(E59:E62)</f>
        <v>0</v>
      </c>
      <c r="F63" s="72">
        <f>SUM(F59:F62)</f>
        <v>0</v>
      </c>
      <c r="G63" s="77">
        <f>SUM(G59:G62)</f>
        <v>0</v>
      </c>
    </row>
    <row r="64" spans="1:7" ht="13.4" customHeight="1" x14ac:dyDescent="0.25">
      <c r="A64" s="293" t="s">
        <v>104</v>
      </c>
      <c r="B64" s="294"/>
      <c r="C64" s="295"/>
      <c r="D64" s="107">
        <f>SUM(D63,D58)</f>
        <v>0</v>
      </c>
      <c r="E64" s="107">
        <f>SUM(E63,E58)</f>
        <v>0</v>
      </c>
      <c r="F64" s="107">
        <f>SUM(F58,F63)</f>
        <v>0</v>
      </c>
      <c r="G64" s="108">
        <f>SUM(G58,G63)</f>
        <v>0</v>
      </c>
    </row>
    <row r="65" spans="1:7" ht="13.4" customHeight="1" thickBot="1" x14ac:dyDescent="0.3">
      <c r="A65" s="190" t="s">
        <v>120</v>
      </c>
      <c r="B65" s="191"/>
      <c r="C65" s="191"/>
      <c r="D65" s="109">
        <f>D25-D64</f>
        <v>0</v>
      </c>
      <c r="E65" s="109">
        <f>E25-E64</f>
        <v>0</v>
      </c>
      <c r="F65" s="109">
        <f>F25-F64</f>
        <v>0</v>
      </c>
      <c r="G65" s="110">
        <f>G25-G64</f>
        <v>0</v>
      </c>
    </row>
    <row r="66" spans="1:7" ht="13" thickTop="1" x14ac:dyDescent="0.25">
      <c r="A66" s="292" t="s">
        <v>81</v>
      </c>
      <c r="B66" s="292"/>
      <c r="C66" s="292"/>
      <c r="D66" s="292"/>
      <c r="E66" s="292"/>
      <c r="F66" s="292"/>
      <c r="G66" s="292"/>
    </row>
    <row r="67" spans="1:7" x14ac:dyDescent="0.25">
      <c r="A67" s="1"/>
      <c r="B67" s="1"/>
      <c r="C67" s="1"/>
      <c r="D67" s="1"/>
      <c r="E67" s="291"/>
      <c r="F67" s="291"/>
      <c r="G67" s="291"/>
    </row>
    <row r="68" spans="1:7" ht="13" thickBot="1" x14ac:dyDescent="0.3">
      <c r="A68" s="1"/>
      <c r="B68" s="1"/>
      <c r="C68" s="1"/>
      <c r="D68" s="1"/>
      <c r="E68" s="287"/>
      <c r="F68" s="287"/>
      <c r="G68" s="287"/>
    </row>
    <row r="69" spans="1:7" x14ac:dyDescent="0.25">
      <c r="A69" s="288" t="s">
        <v>162</v>
      </c>
      <c r="B69" s="288"/>
      <c r="C69" s="288"/>
      <c r="D69" s="1"/>
      <c r="E69" s="26" t="s">
        <v>124</v>
      </c>
      <c r="F69" s="26"/>
      <c r="G69" s="26" t="s">
        <v>125</v>
      </c>
    </row>
    <row r="70" spans="1:7" x14ac:dyDescent="0.25">
      <c r="A70" s="1"/>
      <c r="B70" s="1"/>
      <c r="C70" s="1"/>
      <c r="D70" s="1"/>
      <c r="E70" s="1"/>
      <c r="F70" s="1"/>
      <c r="G70" s="1"/>
    </row>
  </sheetData>
  <sheetProtection algorithmName="SHA-512" hashValue="o9XhUqlD3INxHTmGOqd6AWMytvzPMzkMsOCGyDdcuAcUtP8VIllo499wZ6ILR2Mq+yU5pngjIE34ECMcpLilww==" saltValue="hpdqPpT3I4i0AeYNQ84OdA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7">
    <mergeCell ref="E67:G67"/>
    <mergeCell ref="E68:G68"/>
    <mergeCell ref="A69:C69"/>
    <mergeCell ref="A66:G66"/>
    <mergeCell ref="B60:C60"/>
    <mergeCell ref="B61:C61"/>
    <mergeCell ref="B62:C62"/>
    <mergeCell ref="A63:C63"/>
    <mergeCell ref="A64:C64"/>
    <mergeCell ref="A65:C65"/>
    <mergeCell ref="B59:C59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58:C58"/>
    <mergeCell ref="B47:C47"/>
    <mergeCell ref="B36:C36"/>
    <mergeCell ref="B37:C37"/>
    <mergeCell ref="B38:C38"/>
    <mergeCell ref="B39:C39"/>
    <mergeCell ref="B40:C40"/>
    <mergeCell ref="B41:C41"/>
    <mergeCell ref="B44:C44"/>
    <mergeCell ref="B45:C45"/>
    <mergeCell ref="B46:C46"/>
    <mergeCell ref="B43:C43"/>
    <mergeCell ref="B35:C35"/>
    <mergeCell ref="B42:C42"/>
    <mergeCell ref="A23:C23"/>
    <mergeCell ref="A24:C24"/>
    <mergeCell ref="A25:C25"/>
    <mergeCell ref="B33:C33"/>
    <mergeCell ref="A27:G27"/>
    <mergeCell ref="B34:C34"/>
    <mergeCell ref="A28:A29"/>
    <mergeCell ref="B28:C29"/>
    <mergeCell ref="B30:C30"/>
    <mergeCell ref="B31:C31"/>
    <mergeCell ref="B32:C32"/>
    <mergeCell ref="B12:C13"/>
    <mergeCell ref="B14:C14"/>
    <mergeCell ref="B15:C15"/>
    <mergeCell ref="B16:C16"/>
    <mergeCell ref="B17:C17"/>
    <mergeCell ref="B22:C22"/>
    <mergeCell ref="C8:F8"/>
    <mergeCell ref="B18:C18"/>
    <mergeCell ref="B19:C19"/>
    <mergeCell ref="B20:C20"/>
    <mergeCell ref="A1:B8"/>
    <mergeCell ref="C1:F1"/>
    <mergeCell ref="C2:F2"/>
    <mergeCell ref="C3:F3"/>
    <mergeCell ref="C4:F4"/>
    <mergeCell ref="C6:F6"/>
    <mergeCell ref="C7:F7"/>
    <mergeCell ref="B21:C21"/>
    <mergeCell ref="A9:B9"/>
    <mergeCell ref="A11:G11"/>
    <mergeCell ref="A12:A13"/>
  </mergeCells>
  <printOptions horizontalCentered="1" verticalCentered="1"/>
  <pageMargins left="0.3" right="0.3" top="0.3" bottom="0.3" header="0" footer="0"/>
  <pageSetup scale="84" orientation="portrait" r:id="rId1"/>
  <headerFooter alignWithMargins="0"/>
  <ignoredErrors>
    <ignoredError sqref="G23 G58 G63" formula="1"/>
  </ignoredErrors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2" tint="-0.249977111117893"/>
    <pageSetUpPr fitToPage="1"/>
  </sheetPr>
  <dimension ref="A1:J78"/>
  <sheetViews>
    <sheetView showGridLines="0" zoomScaleNormal="100" workbookViewId="0">
      <selection activeCell="H12" sqref="H12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18"/>
      <c r="B1" s="218"/>
      <c r="C1" s="177" t="s">
        <v>56</v>
      </c>
      <c r="D1" s="177"/>
      <c r="E1" s="177"/>
      <c r="F1" s="186"/>
      <c r="G1" s="186"/>
    </row>
    <row r="2" spans="1:8" ht="15.5" x14ac:dyDescent="0.35">
      <c r="A2" s="218"/>
      <c r="B2" s="218"/>
      <c r="C2" s="177" t="s">
        <v>54</v>
      </c>
      <c r="D2" s="177"/>
      <c r="E2" s="177"/>
      <c r="F2" s="186"/>
      <c r="G2" s="186"/>
    </row>
    <row r="3" spans="1:8" ht="10.25" customHeight="1" x14ac:dyDescent="0.3">
      <c r="A3" s="218"/>
      <c r="B3" s="218"/>
      <c r="C3" s="209"/>
      <c r="D3" s="210"/>
      <c r="E3" s="210"/>
      <c r="F3" s="186"/>
      <c r="G3" s="186"/>
    </row>
    <row r="4" spans="1:8" ht="15.5" x14ac:dyDescent="0.35">
      <c r="A4" s="218"/>
      <c r="B4" s="218"/>
      <c r="C4" s="211" t="s">
        <v>58</v>
      </c>
      <c r="D4" s="211"/>
      <c r="E4" s="211"/>
      <c r="F4" s="186"/>
      <c r="G4" s="186"/>
    </row>
    <row r="5" spans="1:8" ht="10.25" customHeight="1" x14ac:dyDescent="0.25">
      <c r="A5" s="218"/>
      <c r="B5" s="218"/>
      <c r="C5" s="1"/>
      <c r="D5" s="1"/>
      <c r="E5" s="1"/>
      <c r="F5" s="186"/>
      <c r="G5" s="186"/>
    </row>
    <row r="6" spans="1:8" ht="11" customHeight="1" x14ac:dyDescent="0.25">
      <c r="A6" s="218"/>
      <c r="B6" s="218"/>
      <c r="C6" s="186" t="s">
        <v>164</v>
      </c>
      <c r="D6" s="186"/>
      <c r="E6" s="186"/>
      <c r="F6" s="186"/>
      <c r="G6" s="186"/>
    </row>
    <row r="7" spans="1:8" ht="11" customHeight="1" x14ac:dyDescent="0.25">
      <c r="A7" s="218"/>
      <c r="B7" s="218"/>
      <c r="C7" s="186" t="s">
        <v>165</v>
      </c>
      <c r="D7" s="210"/>
      <c r="E7" s="210"/>
      <c r="F7" s="186"/>
      <c r="G7" s="186"/>
    </row>
    <row r="8" spans="1:8" ht="12" customHeight="1" x14ac:dyDescent="0.25">
      <c r="A8" s="218"/>
      <c r="B8" s="218"/>
      <c r="C8" s="1"/>
      <c r="D8" s="1"/>
      <c r="E8" s="1"/>
      <c r="F8" s="186"/>
      <c r="G8" s="186"/>
    </row>
    <row r="9" spans="1:8" ht="11.15" customHeight="1" x14ac:dyDescent="0.25">
      <c r="A9" s="224" t="s">
        <v>135</v>
      </c>
      <c r="B9" s="225"/>
      <c r="C9" s="225"/>
      <c r="D9" s="225"/>
      <c r="E9" s="225"/>
      <c r="F9" s="225"/>
      <c r="G9" s="225"/>
    </row>
    <row r="10" spans="1:8" ht="12" customHeight="1" x14ac:dyDescent="0.25">
      <c r="A10" s="225"/>
      <c r="B10" s="225"/>
      <c r="C10" s="225"/>
      <c r="D10" s="225"/>
      <c r="E10" s="225"/>
      <c r="F10" s="225"/>
      <c r="G10" s="225"/>
    </row>
    <row r="11" spans="1:8" ht="12.65" customHeight="1" x14ac:dyDescent="0.25">
      <c r="A11" s="226" t="s">
        <v>62</v>
      </c>
      <c r="B11" s="226"/>
      <c r="C11" s="160"/>
      <c r="D11" s="63" t="s">
        <v>48</v>
      </c>
      <c r="E11" s="165" t="str">
        <f>'Annl Cert. Bud-13617'!E9</f>
        <v>2018-2019</v>
      </c>
      <c r="F11" s="10" t="s">
        <v>49</v>
      </c>
      <c r="G11" s="9"/>
      <c r="H11" s="5"/>
    </row>
    <row r="12" spans="1:8" ht="12.15" customHeight="1" x14ac:dyDescent="0.25">
      <c r="A12" s="227" t="s">
        <v>105</v>
      </c>
      <c r="B12" s="217"/>
      <c r="C12" s="217"/>
      <c r="D12" s="217"/>
      <c r="E12" s="217"/>
      <c r="F12" s="217"/>
      <c r="G12" s="217"/>
    </row>
    <row r="13" spans="1:8" ht="12.15" customHeight="1" x14ac:dyDescent="0.25">
      <c r="A13" s="216" t="s">
        <v>102</v>
      </c>
      <c r="B13" s="216"/>
      <c r="C13" s="69">
        <f>'Annl Cert. Bud-13617'!C9</f>
        <v>0</v>
      </c>
      <c r="D13" s="217" t="s">
        <v>100</v>
      </c>
      <c r="E13" s="217"/>
      <c r="F13" s="217"/>
      <c r="G13" s="217"/>
      <c r="H13" s="11"/>
    </row>
    <row r="14" spans="1:8" ht="12.15" customHeight="1" x14ac:dyDescent="0.25">
      <c r="A14" s="219" t="s">
        <v>157</v>
      </c>
      <c r="B14" s="219"/>
      <c r="C14" s="219"/>
      <c r="D14" s="219"/>
      <c r="E14" s="219"/>
      <c r="F14" s="219"/>
      <c r="G14" s="219"/>
    </row>
    <row r="15" spans="1:8" ht="14" customHeight="1" x14ac:dyDescent="0.25">
      <c r="A15" s="220" t="s">
        <v>41</v>
      </c>
      <c r="B15" s="221"/>
      <c r="C15" s="221"/>
      <c r="D15" s="221"/>
      <c r="E15" s="221"/>
      <c r="F15" s="221"/>
      <c r="G15" s="221"/>
    </row>
    <row r="16" spans="1:8" ht="13.5" customHeight="1" thickBot="1" x14ac:dyDescent="0.3">
      <c r="A16" s="222" t="s">
        <v>59</v>
      </c>
      <c r="B16" s="222"/>
      <c r="C16" s="222"/>
      <c r="D16" s="222"/>
      <c r="E16" s="222"/>
      <c r="F16" s="222"/>
      <c r="G16" s="222"/>
    </row>
    <row r="17" spans="1:7" ht="13.25" customHeight="1" thickTop="1" x14ac:dyDescent="0.25">
      <c r="A17" s="296" t="s">
        <v>42</v>
      </c>
      <c r="B17" s="297"/>
      <c r="C17" s="71" t="s">
        <v>108</v>
      </c>
      <c r="D17" s="21" t="s">
        <v>43</v>
      </c>
      <c r="E17" s="21" t="s">
        <v>44</v>
      </c>
      <c r="F17" s="21" t="s">
        <v>45</v>
      </c>
      <c r="G17" s="22" t="s">
        <v>46</v>
      </c>
    </row>
    <row r="18" spans="1:7" ht="14.75" customHeight="1" thickBot="1" x14ac:dyDescent="0.35">
      <c r="A18" s="306">
        <f>D34</f>
        <v>0</v>
      </c>
      <c r="B18" s="307"/>
      <c r="C18" s="81">
        <f>D71</f>
        <v>0</v>
      </c>
      <c r="D18" s="82">
        <f>D72</f>
        <v>0</v>
      </c>
      <c r="E18" s="82">
        <f>E72</f>
        <v>0</v>
      </c>
      <c r="F18" s="82">
        <f>F72</f>
        <v>0</v>
      </c>
      <c r="G18" s="83">
        <f>G72</f>
        <v>0</v>
      </c>
    </row>
    <row r="19" spans="1:7" ht="12.9" customHeight="1" thickTop="1" x14ac:dyDescent="0.25">
      <c r="A19" s="203" t="s">
        <v>103</v>
      </c>
      <c r="B19" s="298"/>
      <c r="C19" s="298"/>
      <c r="D19" s="206"/>
      <c r="E19" s="206"/>
      <c r="F19" s="206"/>
      <c r="G19" s="206"/>
    </row>
    <row r="20" spans="1:7" ht="10.25" customHeight="1" thickBot="1" x14ac:dyDescent="0.3">
      <c r="A20" s="308"/>
      <c r="B20" s="308"/>
      <c r="C20" s="308"/>
      <c r="D20" s="18"/>
      <c r="E20" s="17"/>
      <c r="F20" s="17"/>
      <c r="G20" s="17"/>
    </row>
    <row r="21" spans="1:7" ht="13" thickTop="1" x14ac:dyDescent="0.25">
      <c r="A21" s="309" t="s">
        <v>47</v>
      </c>
      <c r="B21" s="310"/>
      <c r="C21" s="310"/>
      <c r="D21" s="310"/>
      <c r="E21" s="310"/>
      <c r="F21" s="310"/>
      <c r="G21" s="311"/>
    </row>
    <row r="22" spans="1:7" ht="25.25" customHeight="1" x14ac:dyDescent="0.25">
      <c r="A22" s="68" t="s">
        <v>61</v>
      </c>
      <c r="B22" s="312" t="s">
        <v>0</v>
      </c>
      <c r="C22" s="313"/>
      <c r="D22" s="14" t="s">
        <v>43</v>
      </c>
      <c r="E22" s="14" t="s">
        <v>44</v>
      </c>
      <c r="F22" s="14" t="s">
        <v>45</v>
      </c>
      <c r="G22" s="15" t="s">
        <v>46</v>
      </c>
    </row>
    <row r="23" spans="1:7" ht="12.15" customHeight="1" x14ac:dyDescent="0.25">
      <c r="A23" s="62">
        <v>311</v>
      </c>
      <c r="B23" s="212" t="s">
        <v>23</v>
      </c>
      <c r="C23" s="213"/>
      <c r="D23" s="76">
        <f>'Local Bud Amnd(8)-13613'!G23</f>
        <v>0</v>
      </c>
      <c r="E23" s="67">
        <v>0</v>
      </c>
      <c r="F23" s="67">
        <v>0</v>
      </c>
      <c r="G23" s="77">
        <f>D23+E23-F23</f>
        <v>0</v>
      </c>
    </row>
    <row r="24" spans="1:7" ht="12.15" customHeight="1" x14ac:dyDescent="0.25">
      <c r="A24" s="62">
        <v>334.1</v>
      </c>
      <c r="B24" s="212" t="s">
        <v>21</v>
      </c>
      <c r="C24" s="213"/>
      <c r="D24" s="76">
        <f>'Local Bud Amnd(8)-13613'!G24</f>
        <v>0</v>
      </c>
      <c r="E24" s="67">
        <v>0</v>
      </c>
      <c r="F24" s="67">
        <v>0</v>
      </c>
      <c r="G24" s="77">
        <f t="shared" ref="G24:G31" si="0">D24+E24-F24</f>
        <v>0</v>
      </c>
    </row>
    <row r="25" spans="1:7" ht="12.15" customHeight="1" x14ac:dyDescent="0.25">
      <c r="A25" s="62">
        <v>362</v>
      </c>
      <c r="B25" s="212" t="s">
        <v>24</v>
      </c>
      <c r="C25" s="213"/>
      <c r="D25" s="76">
        <f>'Local Bud Amnd(8)-13613'!G25</f>
        <v>0</v>
      </c>
      <c r="E25" s="67">
        <v>0</v>
      </c>
      <c r="F25" s="67">
        <v>0</v>
      </c>
      <c r="G25" s="77">
        <f t="shared" si="0"/>
        <v>0</v>
      </c>
    </row>
    <row r="26" spans="1:7" ht="12.15" customHeight="1" x14ac:dyDescent="0.25">
      <c r="A26" s="62">
        <v>337</v>
      </c>
      <c r="B26" s="212" t="s">
        <v>25</v>
      </c>
      <c r="C26" s="213"/>
      <c r="D26" s="76">
        <f>'Local Bud Amnd(8)-13613'!G26</f>
        <v>0</v>
      </c>
      <c r="E26" s="67">
        <v>0</v>
      </c>
      <c r="F26" s="67">
        <v>0</v>
      </c>
      <c r="G26" s="77">
        <f t="shared" si="0"/>
        <v>0</v>
      </c>
    </row>
    <row r="27" spans="1:7" ht="12.15" customHeight="1" x14ac:dyDescent="0.25">
      <c r="A27" s="62">
        <v>361</v>
      </c>
      <c r="B27" s="212" t="s">
        <v>1</v>
      </c>
      <c r="C27" s="213"/>
      <c r="D27" s="76">
        <f>'Local Bud Amnd(8)-13613'!G27</f>
        <v>0</v>
      </c>
      <c r="E27" s="67">
        <v>0</v>
      </c>
      <c r="F27" s="67">
        <v>0</v>
      </c>
      <c r="G27" s="77">
        <f t="shared" si="0"/>
        <v>0</v>
      </c>
    </row>
    <row r="28" spans="1:7" ht="12.15" customHeight="1" x14ac:dyDescent="0.25">
      <c r="A28" s="62">
        <v>364</v>
      </c>
      <c r="B28" s="212" t="s">
        <v>26</v>
      </c>
      <c r="C28" s="213"/>
      <c r="D28" s="76">
        <f>'Local Bud Amnd(8)-13613'!G28</f>
        <v>0</v>
      </c>
      <c r="E28" s="67">
        <v>0</v>
      </c>
      <c r="F28" s="67">
        <v>0</v>
      </c>
      <c r="G28" s="77">
        <f t="shared" si="0"/>
        <v>0</v>
      </c>
    </row>
    <row r="29" spans="1:7" ht="12.15" customHeight="1" x14ac:dyDescent="0.25">
      <c r="A29" s="62">
        <v>369</v>
      </c>
      <c r="B29" s="212" t="s">
        <v>129</v>
      </c>
      <c r="C29" s="213"/>
      <c r="D29" s="76">
        <f>'Local Bud Amnd(8)-13613'!G29</f>
        <v>0</v>
      </c>
      <c r="E29" s="67">
        <v>0</v>
      </c>
      <c r="F29" s="67">
        <v>0</v>
      </c>
      <c r="G29" s="77">
        <f t="shared" si="0"/>
        <v>0</v>
      </c>
    </row>
    <row r="30" spans="1:7" ht="12.15" customHeight="1" x14ac:dyDescent="0.25">
      <c r="A30" s="62">
        <v>380</v>
      </c>
      <c r="B30" s="212" t="s">
        <v>3</v>
      </c>
      <c r="C30" s="213"/>
      <c r="D30" s="76">
        <f>'Local Bud Amnd(8)-13613'!G30</f>
        <v>0</v>
      </c>
      <c r="E30" s="67">
        <v>0</v>
      </c>
      <c r="F30" s="67">
        <v>0</v>
      </c>
      <c r="G30" s="77">
        <f t="shared" si="0"/>
        <v>0</v>
      </c>
    </row>
    <row r="31" spans="1:7" ht="12.15" customHeight="1" x14ac:dyDescent="0.25">
      <c r="A31" s="62">
        <v>389</v>
      </c>
      <c r="B31" s="212" t="s">
        <v>22</v>
      </c>
      <c r="C31" s="213"/>
      <c r="D31" s="76">
        <f>'Local Bud Amnd(8)-13613'!G31</f>
        <v>0</v>
      </c>
      <c r="E31" s="67">
        <v>0</v>
      </c>
      <c r="F31" s="67">
        <v>0</v>
      </c>
      <c r="G31" s="77">
        <f t="shared" si="0"/>
        <v>0</v>
      </c>
    </row>
    <row r="32" spans="1:7" ht="12.15" customHeight="1" x14ac:dyDescent="0.25">
      <c r="A32" s="235" t="s">
        <v>4</v>
      </c>
      <c r="B32" s="236"/>
      <c r="C32" s="236"/>
      <c r="D32" s="76">
        <f>SUM(D23:D31)</f>
        <v>0</v>
      </c>
      <c r="E32" s="76">
        <f>SUM(E23:E31)</f>
        <v>0</v>
      </c>
      <c r="F32" s="76">
        <f>SUM(F23:F31)</f>
        <v>0</v>
      </c>
      <c r="G32" s="77">
        <f>SUM(G23:G31)</f>
        <v>0</v>
      </c>
    </row>
    <row r="33" spans="1:7" ht="12.15" customHeight="1" x14ac:dyDescent="0.25">
      <c r="A33" s="237" t="s">
        <v>36</v>
      </c>
      <c r="B33" s="213"/>
      <c r="C33" s="213"/>
      <c r="D33" s="76">
        <f>'Local Bud Amnd(8)-13613'!G33</f>
        <v>0</v>
      </c>
      <c r="E33" s="67">
        <v>0</v>
      </c>
      <c r="F33" s="67">
        <v>0</v>
      </c>
      <c r="G33" s="77">
        <f>D33+E33-F33</f>
        <v>0</v>
      </c>
    </row>
    <row r="34" spans="1:7" ht="12.15" customHeight="1" thickBot="1" x14ac:dyDescent="0.3">
      <c r="A34" s="214" t="s">
        <v>37</v>
      </c>
      <c r="B34" s="215"/>
      <c r="C34" s="215"/>
      <c r="D34" s="105">
        <f>SUM(D32:D33)</f>
        <v>0</v>
      </c>
      <c r="E34" s="95">
        <f>SUM(E32:E33)</f>
        <v>0</v>
      </c>
      <c r="F34" s="95">
        <f>SUM(F32:F33)</f>
        <v>0</v>
      </c>
      <c r="G34" s="96">
        <f>SUM(G32:G33)</f>
        <v>0</v>
      </c>
    </row>
    <row r="35" spans="1:7" ht="14.25" customHeight="1" thickTop="1" x14ac:dyDescent="0.3">
      <c r="A35" s="305" t="s">
        <v>55</v>
      </c>
      <c r="B35" s="305"/>
      <c r="C35" s="305"/>
      <c r="D35" s="305"/>
      <c r="E35" s="305"/>
      <c r="F35" s="305"/>
      <c r="G35" s="305"/>
    </row>
    <row r="36" spans="1:7" ht="12" customHeight="1" thickBot="1" x14ac:dyDescent="0.3">
      <c r="A36" s="238" t="s">
        <v>60</v>
      </c>
      <c r="B36" s="239"/>
      <c r="C36" s="239"/>
      <c r="D36" s="239"/>
      <c r="E36" s="239"/>
      <c r="F36" s="239"/>
      <c r="G36" s="239"/>
    </row>
    <row r="37" spans="1:7" s="12" customFormat="1" ht="25.25" customHeight="1" thickTop="1" x14ac:dyDescent="0.25">
      <c r="A37" s="64" t="s">
        <v>61</v>
      </c>
      <c r="B37" s="240" t="s">
        <v>38</v>
      </c>
      <c r="C37" s="241"/>
      <c r="D37" s="65" t="s">
        <v>43</v>
      </c>
      <c r="E37" s="65" t="s">
        <v>44</v>
      </c>
      <c r="F37" s="65" t="s">
        <v>45</v>
      </c>
      <c r="G37" s="66" t="s">
        <v>46</v>
      </c>
    </row>
    <row r="38" spans="1:7" ht="12.15" customHeight="1" x14ac:dyDescent="0.25">
      <c r="A38" s="62">
        <v>10</v>
      </c>
      <c r="B38" s="212" t="s">
        <v>5</v>
      </c>
      <c r="C38" s="213"/>
      <c r="D38" s="72">
        <f>'Local Bud Amnd(8)-13613'!G38</f>
        <v>0</v>
      </c>
      <c r="E38" s="13">
        <v>0</v>
      </c>
      <c r="F38" s="13">
        <v>0</v>
      </c>
      <c r="G38" s="77">
        <f>D38+E38-F38</f>
        <v>0</v>
      </c>
    </row>
    <row r="39" spans="1:7" ht="12.15" customHeight="1" x14ac:dyDescent="0.25">
      <c r="A39" s="62">
        <v>20</v>
      </c>
      <c r="B39" s="212" t="s">
        <v>127</v>
      </c>
      <c r="C39" s="213"/>
      <c r="D39" s="72">
        <f>'Local Bud Amnd(8)-13613'!G39</f>
        <v>0</v>
      </c>
      <c r="E39" s="13">
        <v>0</v>
      </c>
      <c r="F39" s="13">
        <v>0</v>
      </c>
      <c r="G39" s="77">
        <f t="shared" ref="G39:G65" si="1">D39+E39-F39</f>
        <v>0</v>
      </c>
    </row>
    <row r="40" spans="1:7" ht="12.15" customHeight="1" x14ac:dyDescent="0.25">
      <c r="A40" s="62">
        <v>30</v>
      </c>
      <c r="B40" s="212" t="s">
        <v>6</v>
      </c>
      <c r="C40" s="213"/>
      <c r="D40" s="72">
        <f>'Local Bud Amnd(8)-13613'!G40</f>
        <v>0</v>
      </c>
      <c r="E40" s="13">
        <v>0</v>
      </c>
      <c r="F40" s="13">
        <v>0</v>
      </c>
      <c r="G40" s="77">
        <f t="shared" si="1"/>
        <v>0</v>
      </c>
    </row>
    <row r="41" spans="1:7" ht="12.15" customHeight="1" x14ac:dyDescent="0.25">
      <c r="A41" s="62">
        <v>40</v>
      </c>
      <c r="B41" s="212" t="s">
        <v>7</v>
      </c>
      <c r="C41" s="213"/>
      <c r="D41" s="72">
        <f>'Local Bud Amnd(8)-13613'!G41</f>
        <v>0</v>
      </c>
      <c r="E41" s="13">
        <v>0</v>
      </c>
      <c r="F41" s="13">
        <v>0</v>
      </c>
      <c r="G41" s="77">
        <f t="shared" si="1"/>
        <v>0</v>
      </c>
    </row>
    <row r="42" spans="1:7" ht="12.15" customHeight="1" x14ac:dyDescent="0.25">
      <c r="A42" s="62">
        <v>41</v>
      </c>
      <c r="B42" s="212" t="s">
        <v>131</v>
      </c>
      <c r="C42" s="213"/>
      <c r="D42" s="72">
        <f>'Local Bud Amnd(8)-13613'!G42</f>
        <v>0</v>
      </c>
      <c r="E42" s="13">
        <v>0</v>
      </c>
      <c r="F42" s="13">
        <v>0</v>
      </c>
      <c r="G42" s="77">
        <f t="shared" si="1"/>
        <v>0</v>
      </c>
    </row>
    <row r="43" spans="1:7" ht="12.15" customHeight="1" x14ac:dyDescent="0.25">
      <c r="A43" s="62">
        <v>42</v>
      </c>
      <c r="B43" s="212" t="s">
        <v>9</v>
      </c>
      <c r="C43" s="213"/>
      <c r="D43" s="72">
        <f>'Local Bud Amnd(8)-13613'!G43</f>
        <v>0</v>
      </c>
      <c r="E43" s="13">
        <v>0</v>
      </c>
      <c r="F43" s="13">
        <v>0</v>
      </c>
      <c r="G43" s="77">
        <f t="shared" si="1"/>
        <v>0</v>
      </c>
    </row>
    <row r="44" spans="1:7" ht="12.15" customHeight="1" x14ac:dyDescent="0.25">
      <c r="A44" s="62">
        <v>43</v>
      </c>
      <c r="B44" s="212" t="s">
        <v>10</v>
      </c>
      <c r="C44" s="213"/>
      <c r="D44" s="72">
        <f>'Local Bud Amnd(8)-13613'!G44</f>
        <v>0</v>
      </c>
      <c r="E44" s="13">
        <v>0</v>
      </c>
      <c r="F44" s="13">
        <v>0</v>
      </c>
      <c r="G44" s="77">
        <f t="shared" si="1"/>
        <v>0</v>
      </c>
    </row>
    <row r="45" spans="1:7" ht="12.15" customHeight="1" x14ac:dyDescent="0.25">
      <c r="A45" s="62">
        <v>44</v>
      </c>
      <c r="B45" s="212" t="s">
        <v>11</v>
      </c>
      <c r="C45" s="213"/>
      <c r="D45" s="72">
        <f>'Local Bud Amnd(8)-13613'!G45</f>
        <v>0</v>
      </c>
      <c r="E45" s="13">
        <v>0</v>
      </c>
      <c r="F45" s="13">
        <v>0</v>
      </c>
      <c r="G45" s="77">
        <f t="shared" si="1"/>
        <v>0</v>
      </c>
    </row>
    <row r="46" spans="1:7" ht="12.15" customHeight="1" x14ac:dyDescent="0.25">
      <c r="A46" s="62">
        <v>45</v>
      </c>
      <c r="B46" s="212" t="s">
        <v>2</v>
      </c>
      <c r="C46" s="213"/>
      <c r="D46" s="72">
        <f>'Local Bud Amnd(8)-13613'!G46</f>
        <v>0</v>
      </c>
      <c r="E46" s="13">
        <v>0</v>
      </c>
      <c r="F46" s="13">
        <v>0</v>
      </c>
      <c r="G46" s="77">
        <f t="shared" si="1"/>
        <v>0</v>
      </c>
    </row>
    <row r="47" spans="1:7" ht="12.15" customHeight="1" x14ac:dyDescent="0.25">
      <c r="A47" s="62">
        <v>46</v>
      </c>
      <c r="B47" s="212" t="s">
        <v>130</v>
      </c>
      <c r="C47" s="213"/>
      <c r="D47" s="72">
        <f>'Local Bud Amnd(8)-13613'!G47</f>
        <v>0</v>
      </c>
      <c r="E47" s="13">
        <v>0</v>
      </c>
      <c r="F47" s="13">
        <v>0</v>
      </c>
      <c r="G47" s="77">
        <f t="shared" si="1"/>
        <v>0</v>
      </c>
    </row>
    <row r="48" spans="1:7" ht="12.15" customHeight="1" x14ac:dyDescent="0.25">
      <c r="A48" s="62">
        <v>47</v>
      </c>
      <c r="B48" s="212" t="s">
        <v>27</v>
      </c>
      <c r="C48" s="213"/>
      <c r="D48" s="72">
        <f>'Local Bud Amnd(8)-13613'!G48</f>
        <v>0</v>
      </c>
      <c r="E48" s="13">
        <v>0</v>
      </c>
      <c r="F48" s="13">
        <v>0</v>
      </c>
      <c r="G48" s="77">
        <f t="shared" si="1"/>
        <v>0</v>
      </c>
    </row>
    <row r="49" spans="1:10" ht="12.15" customHeight="1" x14ac:dyDescent="0.25">
      <c r="A49" s="62">
        <v>48</v>
      </c>
      <c r="B49" s="212" t="s">
        <v>28</v>
      </c>
      <c r="C49" s="213"/>
      <c r="D49" s="72">
        <f>'Local Bud Amnd(8)-13613'!G49</f>
        <v>0</v>
      </c>
      <c r="E49" s="13">
        <v>0</v>
      </c>
      <c r="F49" s="13">
        <v>0</v>
      </c>
      <c r="G49" s="77">
        <f t="shared" si="1"/>
        <v>0</v>
      </c>
    </row>
    <row r="50" spans="1:10" ht="12.15" customHeight="1" x14ac:dyDescent="0.25">
      <c r="A50" s="62">
        <v>49</v>
      </c>
      <c r="B50" s="212" t="s">
        <v>12</v>
      </c>
      <c r="C50" s="213"/>
      <c r="D50" s="72">
        <f>'Local Bud Amnd(8)-13613'!G50</f>
        <v>0</v>
      </c>
      <c r="E50" s="13">
        <v>0</v>
      </c>
      <c r="F50" s="13">
        <v>0</v>
      </c>
      <c r="G50" s="77">
        <f t="shared" si="1"/>
        <v>0</v>
      </c>
    </row>
    <row r="51" spans="1:10" ht="12.15" customHeight="1" x14ac:dyDescent="0.25">
      <c r="A51" s="62">
        <v>51</v>
      </c>
      <c r="B51" s="212" t="s">
        <v>13</v>
      </c>
      <c r="C51" s="213"/>
      <c r="D51" s="72">
        <f>'Local Bud Amnd(8)-13613'!G51</f>
        <v>0</v>
      </c>
      <c r="E51" s="13">
        <v>0</v>
      </c>
      <c r="F51" s="13">
        <v>0</v>
      </c>
      <c r="G51" s="77">
        <f t="shared" si="1"/>
        <v>0</v>
      </c>
    </row>
    <row r="52" spans="1:10" ht="12.15" customHeight="1" x14ac:dyDescent="0.25">
      <c r="A52" s="62">
        <v>52.1</v>
      </c>
      <c r="B52" s="212" t="s">
        <v>14</v>
      </c>
      <c r="C52" s="213"/>
      <c r="D52" s="72">
        <f>'Local Bud Amnd(8)-13613'!G52</f>
        <v>0</v>
      </c>
      <c r="E52" s="13">
        <v>0</v>
      </c>
      <c r="F52" s="13">
        <v>0</v>
      </c>
      <c r="G52" s="77">
        <f t="shared" si="1"/>
        <v>0</v>
      </c>
    </row>
    <row r="53" spans="1:10" ht="12.15" customHeight="1" x14ac:dyDescent="0.25">
      <c r="A53" s="62">
        <v>52.2</v>
      </c>
      <c r="B53" s="212" t="s">
        <v>15</v>
      </c>
      <c r="C53" s="213"/>
      <c r="D53" s="72">
        <f>'Local Bud Amnd(8)-13613'!G53</f>
        <v>0</v>
      </c>
      <c r="E53" s="13">
        <v>0</v>
      </c>
      <c r="F53" s="13">
        <v>0</v>
      </c>
      <c r="G53" s="77">
        <f t="shared" si="1"/>
        <v>0</v>
      </c>
    </row>
    <row r="54" spans="1:10" ht="12.15" customHeight="1" x14ac:dyDescent="0.25">
      <c r="A54" s="62">
        <v>52.3</v>
      </c>
      <c r="B54" s="212" t="s">
        <v>16</v>
      </c>
      <c r="C54" s="213"/>
      <c r="D54" s="72">
        <f>'Local Bud Amnd(8)-13613'!G54</f>
        <v>0</v>
      </c>
      <c r="E54" s="13">
        <v>0</v>
      </c>
      <c r="F54" s="13">
        <v>0</v>
      </c>
      <c r="G54" s="77">
        <f t="shared" si="1"/>
        <v>0</v>
      </c>
    </row>
    <row r="55" spans="1:10" ht="12.15" customHeight="1" x14ac:dyDescent="0.25">
      <c r="A55" s="62">
        <v>52.4</v>
      </c>
      <c r="B55" s="212" t="s">
        <v>17</v>
      </c>
      <c r="C55" s="213"/>
      <c r="D55" s="72">
        <f>'Local Bud Amnd(8)-13613'!G55</f>
        <v>0</v>
      </c>
      <c r="E55" s="13">
        <v>0</v>
      </c>
      <c r="F55" s="13">
        <v>0</v>
      </c>
      <c r="G55" s="77">
        <f t="shared" si="1"/>
        <v>0</v>
      </c>
    </row>
    <row r="56" spans="1:10" ht="12.15" customHeight="1" x14ac:dyDescent="0.25">
      <c r="A56" s="62">
        <v>52.5</v>
      </c>
      <c r="B56" s="212" t="s">
        <v>18</v>
      </c>
      <c r="C56" s="213"/>
      <c r="D56" s="72">
        <f>'Local Bud Amnd(8)-13613'!G56</f>
        <v>0</v>
      </c>
      <c r="E56" s="13">
        <v>0</v>
      </c>
      <c r="F56" s="13">
        <v>0</v>
      </c>
      <c r="G56" s="77">
        <f t="shared" si="1"/>
        <v>0</v>
      </c>
    </row>
    <row r="57" spans="1:10" ht="12.15" customHeight="1" x14ac:dyDescent="0.25">
      <c r="A57" s="62">
        <v>54</v>
      </c>
      <c r="B57" s="212" t="s">
        <v>19</v>
      </c>
      <c r="C57" s="213"/>
      <c r="D57" s="72">
        <f>'Local Bud Amnd(8)-13613'!G57</f>
        <v>0</v>
      </c>
      <c r="E57" s="13">
        <v>0</v>
      </c>
      <c r="F57" s="13">
        <v>0</v>
      </c>
      <c r="G57" s="77">
        <f t="shared" si="1"/>
        <v>0</v>
      </c>
    </row>
    <row r="58" spans="1:10" ht="12.15" customHeight="1" x14ac:dyDescent="0.25">
      <c r="A58" s="62">
        <v>55</v>
      </c>
      <c r="B58" s="212" t="s">
        <v>51</v>
      </c>
      <c r="C58" s="212"/>
      <c r="D58" s="72">
        <f>'Local Bud Amnd(8)-13613'!G58</f>
        <v>0</v>
      </c>
      <c r="E58" s="13">
        <v>0</v>
      </c>
      <c r="F58" s="13">
        <v>0</v>
      </c>
      <c r="G58" s="77">
        <f t="shared" si="1"/>
        <v>0</v>
      </c>
    </row>
    <row r="59" spans="1:10" ht="12.15" customHeight="1" x14ac:dyDescent="0.25">
      <c r="A59" s="62">
        <v>60</v>
      </c>
      <c r="B59" s="212" t="s">
        <v>20</v>
      </c>
      <c r="C59" s="213"/>
      <c r="D59" s="72">
        <f>'Local Bud Amnd(8)-13613'!G59</f>
        <v>0</v>
      </c>
      <c r="E59" s="13">
        <v>0</v>
      </c>
      <c r="F59" s="13">
        <v>0</v>
      </c>
      <c r="G59" s="77">
        <f t="shared" si="1"/>
        <v>0</v>
      </c>
    </row>
    <row r="60" spans="1:10" ht="12.15" customHeight="1" x14ac:dyDescent="0.25">
      <c r="A60" s="62">
        <v>71</v>
      </c>
      <c r="B60" s="212" t="s">
        <v>29</v>
      </c>
      <c r="C60" s="213"/>
      <c r="D60" s="72">
        <f>'Local Bud Amnd(8)-13613'!G60</f>
        <v>0</v>
      </c>
      <c r="E60" s="13">
        <v>0</v>
      </c>
      <c r="F60" s="13">
        <v>0</v>
      </c>
      <c r="G60" s="77">
        <f t="shared" si="1"/>
        <v>0</v>
      </c>
    </row>
    <row r="61" spans="1:10" ht="12.15" customHeight="1" x14ac:dyDescent="0.25">
      <c r="A61" s="62">
        <v>72</v>
      </c>
      <c r="B61" s="212" t="s">
        <v>30</v>
      </c>
      <c r="C61" s="213"/>
      <c r="D61" s="72">
        <f>'Local Bud Amnd(8)-13613'!G61</f>
        <v>0</v>
      </c>
      <c r="E61" s="13">
        <v>0</v>
      </c>
      <c r="F61" s="13">
        <v>0</v>
      </c>
      <c r="G61" s="77">
        <f t="shared" si="1"/>
        <v>0</v>
      </c>
    </row>
    <row r="62" spans="1:10" ht="12.15" customHeight="1" x14ac:dyDescent="0.25">
      <c r="A62" s="62">
        <v>81</v>
      </c>
      <c r="B62" s="253" t="s">
        <v>52</v>
      </c>
      <c r="C62" s="254"/>
      <c r="D62" s="72">
        <f>'Local Bud Amnd(8)-13613'!G62</f>
        <v>0</v>
      </c>
      <c r="E62" s="13">
        <v>0</v>
      </c>
      <c r="F62" s="13">
        <v>0</v>
      </c>
      <c r="G62" s="77">
        <f t="shared" si="1"/>
        <v>0</v>
      </c>
    </row>
    <row r="63" spans="1:10" ht="12.15" customHeight="1" x14ac:dyDescent="0.25">
      <c r="A63" s="62">
        <v>83</v>
      </c>
      <c r="B63" s="212" t="s">
        <v>53</v>
      </c>
      <c r="C63" s="212"/>
      <c r="D63" s="72">
        <f>'Local Bud Amnd(8)-13613'!G63</f>
        <v>0</v>
      </c>
      <c r="E63" s="13">
        <v>0</v>
      </c>
      <c r="F63" s="13">
        <v>0</v>
      </c>
      <c r="G63" s="77">
        <f t="shared" si="1"/>
        <v>0</v>
      </c>
    </row>
    <row r="64" spans="1:10" ht="12.15" customHeight="1" x14ac:dyDescent="0.25">
      <c r="A64" s="62">
        <v>89</v>
      </c>
      <c r="B64" s="212" t="s">
        <v>31</v>
      </c>
      <c r="C64" s="213"/>
      <c r="D64" s="72">
        <f>'Local Bud Amnd(8)-13613'!G64</f>
        <v>0</v>
      </c>
      <c r="E64" s="13">
        <v>0</v>
      </c>
      <c r="F64" s="13">
        <v>0</v>
      </c>
      <c r="G64" s="77">
        <f t="shared" si="1"/>
        <v>0</v>
      </c>
      <c r="J64" s="6"/>
    </row>
    <row r="65" spans="1:9" ht="12.15" customHeight="1" x14ac:dyDescent="0.25">
      <c r="A65" s="62">
        <v>99</v>
      </c>
      <c r="B65" s="212" t="s">
        <v>32</v>
      </c>
      <c r="C65" s="213"/>
      <c r="D65" s="72">
        <f>'Local Bud Amnd(8)-13613'!G65</f>
        <v>0</v>
      </c>
      <c r="E65" s="13">
        <v>0</v>
      </c>
      <c r="F65" s="13">
        <v>0</v>
      </c>
      <c r="G65" s="77">
        <f t="shared" si="1"/>
        <v>0</v>
      </c>
    </row>
    <row r="66" spans="1:9" ht="12.15" customHeight="1" x14ac:dyDescent="0.25">
      <c r="A66" s="242" t="s">
        <v>126</v>
      </c>
      <c r="B66" s="243"/>
      <c r="C66" s="244"/>
      <c r="D66" s="72">
        <f>SUM(D38:D65)</f>
        <v>0</v>
      </c>
      <c r="E66" s="72">
        <f>SUM(E38:E65)</f>
        <v>0</v>
      </c>
      <c r="F66" s="72">
        <f>SUM(F38:F65)</f>
        <v>0</v>
      </c>
      <c r="G66" s="77">
        <f>SUM(G38:G65)</f>
        <v>0</v>
      </c>
    </row>
    <row r="67" spans="1:9" ht="12.15" customHeight="1" x14ac:dyDescent="0.25">
      <c r="A67" s="62">
        <v>1E-3</v>
      </c>
      <c r="B67" s="212" t="s">
        <v>33</v>
      </c>
      <c r="C67" s="212"/>
      <c r="D67" s="72">
        <f>'Local Bud Amnd(8)-13613'!G67</f>
        <v>0</v>
      </c>
      <c r="E67" s="13">
        <v>0</v>
      </c>
      <c r="F67" s="72">
        <v>0</v>
      </c>
      <c r="G67" s="77">
        <f>D67+E67-F67</f>
        <v>0</v>
      </c>
      <c r="I67" s="7"/>
    </row>
    <row r="68" spans="1:9" ht="12.15" customHeight="1" x14ac:dyDescent="0.25">
      <c r="A68" s="62">
        <v>2E-3</v>
      </c>
      <c r="B68" s="212" t="s">
        <v>34</v>
      </c>
      <c r="C68" s="212"/>
      <c r="D68" s="72">
        <f>'Local Bud Amnd(8)-13613'!G68</f>
        <v>0</v>
      </c>
      <c r="E68" s="13">
        <v>0</v>
      </c>
      <c r="F68" s="13">
        <v>0</v>
      </c>
      <c r="G68" s="77">
        <f>D68+E68-F68</f>
        <v>0</v>
      </c>
    </row>
    <row r="69" spans="1:9" ht="12.15" customHeight="1" x14ac:dyDescent="0.25">
      <c r="A69" s="62">
        <v>3.0000000000000001E-3</v>
      </c>
      <c r="B69" s="170" t="s">
        <v>40</v>
      </c>
      <c r="C69" s="213"/>
      <c r="D69" s="72">
        <f>'Local Bud Amnd(8)-13613'!G69</f>
        <v>0</v>
      </c>
      <c r="E69" s="13">
        <v>0</v>
      </c>
      <c r="F69" s="72">
        <v>0</v>
      </c>
      <c r="G69" s="77">
        <f>D69+E69-F69</f>
        <v>0</v>
      </c>
    </row>
    <row r="70" spans="1:9" ht="12.15" customHeight="1" x14ac:dyDescent="0.25">
      <c r="A70" s="62">
        <v>4.0000000000000001E-3</v>
      </c>
      <c r="B70" s="212" t="s">
        <v>35</v>
      </c>
      <c r="C70" s="212"/>
      <c r="D70" s="72">
        <f>'Local Bud Amnd(8)-13613'!G70</f>
        <v>0</v>
      </c>
      <c r="E70" s="13">
        <v>0</v>
      </c>
      <c r="F70" s="13">
        <v>0</v>
      </c>
      <c r="G70" s="77">
        <f>D70+E70-F70</f>
        <v>0</v>
      </c>
    </row>
    <row r="71" spans="1:9" ht="12.15" customHeight="1" x14ac:dyDescent="0.25">
      <c r="A71" s="245" t="s">
        <v>50</v>
      </c>
      <c r="B71" s="246"/>
      <c r="C71" s="246"/>
      <c r="D71" s="72">
        <f>SUM(D67:D70)</f>
        <v>0</v>
      </c>
      <c r="E71" s="72">
        <f>SUM(E67:E70)</f>
        <v>0</v>
      </c>
      <c r="F71" s="72">
        <f>SUM(F67:F70)</f>
        <v>0</v>
      </c>
      <c r="G71" s="77">
        <f>SUM(G67:G70)</f>
        <v>0</v>
      </c>
    </row>
    <row r="72" spans="1:9" x14ac:dyDescent="0.25">
      <c r="A72" s="250" t="s">
        <v>104</v>
      </c>
      <c r="B72" s="251"/>
      <c r="C72" s="252"/>
      <c r="D72" s="97">
        <f>D66+D71</f>
        <v>0</v>
      </c>
      <c r="E72" s="97">
        <f>E66+E71</f>
        <v>0</v>
      </c>
      <c r="F72" s="97">
        <f>F66+F71</f>
        <v>0</v>
      </c>
      <c r="G72" s="106">
        <f>G66+G71</f>
        <v>0</v>
      </c>
    </row>
    <row r="73" spans="1:9" ht="15" customHeight="1" thickBot="1" x14ac:dyDescent="0.3">
      <c r="A73" s="190" t="s">
        <v>120</v>
      </c>
      <c r="B73" s="191"/>
      <c r="C73" s="191"/>
      <c r="D73" s="70">
        <f>D34-D72</f>
        <v>0</v>
      </c>
      <c r="E73" s="70">
        <f>E34-E72</f>
        <v>0</v>
      </c>
      <c r="F73" s="70">
        <f>F34-F72</f>
        <v>0</v>
      </c>
      <c r="G73" s="93">
        <f>G34-G72</f>
        <v>0</v>
      </c>
    </row>
    <row r="74" spans="1:9" ht="26.25" customHeight="1" thickTop="1" x14ac:dyDescent="0.25">
      <c r="A74" s="173" t="s">
        <v>101</v>
      </c>
      <c r="B74" s="173"/>
      <c r="C74" s="173"/>
      <c r="D74" s="173"/>
      <c r="E74" s="173"/>
      <c r="F74" s="256" t="s">
        <v>122</v>
      </c>
      <c r="G74" s="257"/>
    </row>
    <row r="75" spans="1:9" ht="15" customHeight="1" x14ac:dyDescent="0.25">
      <c r="A75" s="90"/>
      <c r="B75" s="202" t="s">
        <v>123</v>
      </c>
      <c r="C75" s="258"/>
      <c r="D75" s="258"/>
      <c r="E75" s="86"/>
      <c r="F75" s="94"/>
      <c r="G75" s="94"/>
    </row>
    <row r="76" spans="1:9" s="16" customFormat="1" ht="10.25" customHeight="1" x14ac:dyDescent="0.25">
      <c r="A76" s="260" t="s">
        <v>101</v>
      </c>
      <c r="B76" s="260"/>
      <c r="C76" s="260"/>
      <c r="D76" s="260"/>
      <c r="E76" s="260"/>
      <c r="F76" s="256" t="s">
        <v>122</v>
      </c>
      <c r="G76" s="257"/>
    </row>
    <row r="77" spans="1:9" ht="11.25" customHeight="1" x14ac:dyDescent="0.25">
      <c r="A77" s="91"/>
      <c r="B77" s="202" t="s">
        <v>155</v>
      </c>
      <c r="C77" s="258"/>
      <c r="D77" s="258"/>
      <c r="E77" s="92"/>
      <c r="F77" s="249"/>
      <c r="G77" s="249"/>
    </row>
    <row r="78" spans="1:9" x14ac:dyDescent="0.25">
      <c r="A78" s="255" t="s">
        <v>158</v>
      </c>
      <c r="B78" s="255"/>
      <c r="C78" s="255"/>
      <c r="D78" s="255"/>
      <c r="E78" s="255"/>
      <c r="F78" s="255"/>
      <c r="G78" s="255"/>
    </row>
  </sheetData>
  <sheetProtection algorithmName="SHA-512" hashValue="HCexfE8lcs82in420U8wURN1XX8JIlXGfnF+NTP3TUMEDmBmyfKNSlDrmo4Xv9hB+x3FgUqA2qZicm+4SifeeA==" saltValue="QeFgepl8bxc9Den6w4dyBg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"/>
  </protectedRanges>
  <mergeCells count="81">
    <mergeCell ref="A78:G78"/>
    <mergeCell ref="F76:G76"/>
    <mergeCell ref="B70:C70"/>
    <mergeCell ref="A71:C71"/>
    <mergeCell ref="A72:C72"/>
    <mergeCell ref="F74:G74"/>
    <mergeCell ref="B75:D75"/>
    <mergeCell ref="A76:E76"/>
    <mergeCell ref="B77:D77"/>
    <mergeCell ref="F77:G77"/>
    <mergeCell ref="A73:C73"/>
    <mergeCell ref="A74:E74"/>
    <mergeCell ref="B52:C52"/>
    <mergeCell ref="B53:C53"/>
    <mergeCell ref="B51:C51"/>
    <mergeCell ref="B57:C57"/>
    <mergeCell ref="B58:C58"/>
    <mergeCell ref="B69:C69"/>
    <mergeCell ref="B54:C54"/>
    <mergeCell ref="B55:C55"/>
    <mergeCell ref="B65:C65"/>
    <mergeCell ref="A66:C66"/>
    <mergeCell ref="B62:C62"/>
    <mergeCell ref="B56:C56"/>
    <mergeCell ref="B63:C63"/>
    <mergeCell ref="B64:C64"/>
    <mergeCell ref="B67:C67"/>
    <mergeCell ref="B68:C68"/>
    <mergeCell ref="B59:C59"/>
    <mergeCell ref="B60:C60"/>
    <mergeCell ref="B61:C61"/>
    <mergeCell ref="B50:C50"/>
    <mergeCell ref="B44:C44"/>
    <mergeCell ref="B45:C45"/>
    <mergeCell ref="B46:C46"/>
    <mergeCell ref="B47:C47"/>
    <mergeCell ref="B48:C48"/>
    <mergeCell ref="B49:C49"/>
    <mergeCell ref="A9:G10"/>
    <mergeCell ref="B30:C30"/>
    <mergeCell ref="B31:C31"/>
    <mergeCell ref="A15:G15"/>
    <mergeCell ref="A16:G16"/>
    <mergeCell ref="A17:B17"/>
    <mergeCell ref="A18:B18"/>
    <mergeCell ref="A19:C20"/>
    <mergeCell ref="D19:G19"/>
    <mergeCell ref="B28:C28"/>
    <mergeCell ref="A21:G21"/>
    <mergeCell ref="B22:C22"/>
    <mergeCell ref="B23:C23"/>
    <mergeCell ref="B24:C24"/>
    <mergeCell ref="B25:C25"/>
    <mergeCell ref="B26:C26"/>
    <mergeCell ref="A1:B8"/>
    <mergeCell ref="C1:E1"/>
    <mergeCell ref="F1:G8"/>
    <mergeCell ref="C2:E2"/>
    <mergeCell ref="C3:E3"/>
    <mergeCell ref="C4:E4"/>
    <mergeCell ref="C6:E6"/>
    <mergeCell ref="C7:E7"/>
    <mergeCell ref="A11:B11"/>
    <mergeCell ref="A12:G12"/>
    <mergeCell ref="A13:B13"/>
    <mergeCell ref="D13:G13"/>
    <mergeCell ref="A14:G14"/>
    <mergeCell ref="B29:C29"/>
    <mergeCell ref="B42:C42"/>
    <mergeCell ref="B43:C43"/>
    <mergeCell ref="A32:C32"/>
    <mergeCell ref="B27:C27"/>
    <mergeCell ref="A33:C33"/>
    <mergeCell ref="A34:C34"/>
    <mergeCell ref="A35:G35"/>
    <mergeCell ref="A36:G36"/>
    <mergeCell ref="B37:C37"/>
    <mergeCell ref="B38:C38"/>
    <mergeCell ref="B39:C39"/>
    <mergeCell ref="B40:C40"/>
    <mergeCell ref="B41:C41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32 G66" formula="1"/>
  </ignoredErrors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8" tint="0.59999389629810485"/>
    <pageSetUpPr fitToPage="1"/>
  </sheetPr>
  <dimension ref="A1:G69"/>
  <sheetViews>
    <sheetView showGridLines="0" showZeros="0" zoomScaleNormal="100" zoomScaleSheetLayoutView="75" workbookViewId="0">
      <selection activeCell="H10" sqref="H10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75"/>
      <c r="B1" s="275"/>
      <c r="C1" s="177" t="s">
        <v>56</v>
      </c>
      <c r="D1" s="177"/>
      <c r="E1" s="177"/>
      <c r="F1" s="177"/>
      <c r="G1" s="3"/>
    </row>
    <row r="2" spans="1:7" ht="15.5" x14ac:dyDescent="0.25">
      <c r="A2" s="275"/>
      <c r="B2" s="275"/>
      <c r="C2" s="261" t="s">
        <v>54</v>
      </c>
      <c r="D2" s="261"/>
      <c r="E2" s="261"/>
      <c r="F2" s="261"/>
      <c r="G2" s="3"/>
    </row>
    <row r="3" spans="1:7" ht="8" customHeight="1" x14ac:dyDescent="0.25">
      <c r="A3" s="275"/>
      <c r="B3" s="275"/>
      <c r="C3" s="210"/>
      <c r="D3" s="210"/>
      <c r="E3" s="210"/>
      <c r="F3" s="210"/>
      <c r="G3" s="3"/>
    </row>
    <row r="4" spans="1:7" ht="15.5" x14ac:dyDescent="0.35">
      <c r="A4" s="275"/>
      <c r="B4" s="275"/>
      <c r="C4" s="185" t="s">
        <v>169</v>
      </c>
      <c r="D4" s="185"/>
      <c r="E4" s="185"/>
      <c r="F4" s="185"/>
      <c r="G4" s="8"/>
    </row>
    <row r="5" spans="1:7" ht="8" customHeight="1" x14ac:dyDescent="0.25">
      <c r="A5" s="275"/>
      <c r="B5" s="275"/>
      <c r="C5" s="2"/>
      <c r="D5" s="2"/>
      <c r="E5" s="3"/>
      <c r="F5" s="23"/>
      <c r="G5" s="3"/>
    </row>
    <row r="6" spans="1:7" ht="10.25" customHeight="1" x14ac:dyDescent="0.25">
      <c r="A6" s="275"/>
      <c r="B6" s="275"/>
      <c r="C6" s="186" t="s">
        <v>164</v>
      </c>
      <c r="D6" s="186"/>
      <c r="E6" s="186"/>
      <c r="F6" s="186"/>
      <c r="G6" s="3"/>
    </row>
    <row r="7" spans="1:7" ht="10.25" customHeight="1" x14ac:dyDescent="0.25">
      <c r="A7" s="275"/>
      <c r="B7" s="275"/>
      <c r="C7" s="274" t="s">
        <v>165</v>
      </c>
      <c r="D7" s="274"/>
      <c r="E7" s="274"/>
      <c r="F7" s="274"/>
      <c r="G7" s="60"/>
    </row>
    <row r="8" spans="1:7" s="42" customFormat="1" ht="8" customHeight="1" x14ac:dyDescent="0.25">
      <c r="A8" s="275"/>
      <c r="B8" s="275"/>
      <c r="C8" s="276"/>
      <c r="D8" s="276"/>
      <c r="E8" s="276"/>
      <c r="F8" s="276"/>
      <c r="G8" s="59"/>
    </row>
    <row r="9" spans="1:7" s="45" customFormat="1" ht="15" customHeight="1" x14ac:dyDescent="0.25">
      <c r="A9" s="262" t="s">
        <v>98</v>
      </c>
      <c r="B9" s="262"/>
      <c r="C9" s="85">
        <f>'Annl Cert. Bud-13617'!C9</f>
        <v>0</v>
      </c>
      <c r="D9" s="56" t="s">
        <v>79</v>
      </c>
      <c r="E9" s="74" t="str">
        <f>'Annl Cert. Bud-13617'!E9</f>
        <v>2018-2019</v>
      </c>
      <c r="F9" s="55" t="s">
        <v>97</v>
      </c>
      <c r="G9" s="75" t="s">
        <v>116</v>
      </c>
    </row>
    <row r="10" spans="1:7" s="45" customFormat="1" ht="8" customHeight="1" x14ac:dyDescent="0.25">
      <c r="A10" s="58"/>
      <c r="B10" s="58"/>
      <c r="C10" s="57"/>
      <c r="D10" s="56"/>
      <c r="E10" s="54"/>
      <c r="F10" s="55"/>
      <c r="G10" s="54"/>
    </row>
    <row r="11" spans="1:7" ht="15" customHeight="1" thickBot="1" x14ac:dyDescent="0.35">
      <c r="A11" s="263" t="s">
        <v>106</v>
      </c>
      <c r="B11" s="263"/>
      <c r="C11" s="264"/>
      <c r="D11" s="264"/>
      <c r="E11" s="264"/>
      <c r="F11" s="264"/>
      <c r="G11" s="265"/>
    </row>
    <row r="12" spans="1:7" s="42" customFormat="1" ht="14" customHeight="1" thickTop="1" x14ac:dyDescent="0.25">
      <c r="A12" s="266" t="s">
        <v>61</v>
      </c>
      <c r="B12" s="268" t="s">
        <v>96</v>
      </c>
      <c r="C12" s="269"/>
      <c r="D12" s="79" t="s">
        <v>89</v>
      </c>
      <c r="E12" s="50" t="s">
        <v>88</v>
      </c>
      <c r="F12" s="50" t="s">
        <v>95</v>
      </c>
      <c r="G12" s="49" t="s">
        <v>86</v>
      </c>
    </row>
    <row r="13" spans="1:7" s="42" customFormat="1" ht="14" customHeight="1" thickBot="1" x14ac:dyDescent="0.3">
      <c r="A13" s="267"/>
      <c r="B13" s="270"/>
      <c r="C13" s="271"/>
      <c r="D13" s="80" t="s">
        <v>94</v>
      </c>
      <c r="E13" s="48" t="s">
        <v>94</v>
      </c>
      <c r="F13" s="48" t="s">
        <v>84</v>
      </c>
      <c r="G13" s="47" t="s">
        <v>93</v>
      </c>
    </row>
    <row r="14" spans="1:7" s="42" customFormat="1" ht="13.4" customHeight="1" thickTop="1" x14ac:dyDescent="0.25">
      <c r="A14" s="62">
        <v>311</v>
      </c>
      <c r="B14" s="272" t="s">
        <v>23</v>
      </c>
      <c r="C14" s="273"/>
      <c r="D14" s="76">
        <f>'Local Bud Amnd(9)-13613'!G23</f>
        <v>0</v>
      </c>
      <c r="E14" s="67">
        <v>0</v>
      </c>
      <c r="F14" s="76">
        <f>E14+'(May) Local Fin-13663'!F14</f>
        <v>0</v>
      </c>
      <c r="G14" s="77">
        <f>D14-F14</f>
        <v>0</v>
      </c>
    </row>
    <row r="15" spans="1:7" s="42" customFormat="1" ht="13.4" customHeight="1" x14ac:dyDescent="0.25">
      <c r="A15" s="62">
        <v>334.1</v>
      </c>
      <c r="B15" s="253" t="s">
        <v>21</v>
      </c>
      <c r="C15" s="254"/>
      <c r="D15" s="76">
        <f>'Local Bud Amnd(9)-13613'!G24</f>
        <v>0</v>
      </c>
      <c r="E15" s="67">
        <v>0</v>
      </c>
      <c r="F15" s="76">
        <f>E15+'(May) Local Fin-13663'!F15</f>
        <v>0</v>
      </c>
      <c r="G15" s="77">
        <f>D15-F15</f>
        <v>0</v>
      </c>
    </row>
    <row r="16" spans="1:7" s="42" customFormat="1" ht="13.4" customHeight="1" x14ac:dyDescent="0.25">
      <c r="A16" s="62">
        <v>362</v>
      </c>
      <c r="B16" s="253" t="s">
        <v>24</v>
      </c>
      <c r="C16" s="254"/>
      <c r="D16" s="76">
        <f>'Local Bud Amnd(9)-13613'!G25</f>
        <v>0</v>
      </c>
      <c r="E16" s="67">
        <v>0</v>
      </c>
      <c r="F16" s="76">
        <f>E16+'(May) Local Fin-13663'!F16</f>
        <v>0</v>
      </c>
      <c r="G16" s="77">
        <f t="shared" ref="G16:G24" si="0">D16-F16</f>
        <v>0</v>
      </c>
    </row>
    <row r="17" spans="1:7" s="42" customFormat="1" ht="13.4" customHeight="1" x14ac:dyDescent="0.25">
      <c r="A17" s="62">
        <v>337</v>
      </c>
      <c r="B17" s="253" t="s">
        <v>25</v>
      </c>
      <c r="C17" s="254"/>
      <c r="D17" s="76">
        <f>'Local Bud Amnd(9)-13613'!G26</f>
        <v>0</v>
      </c>
      <c r="E17" s="67">
        <v>0</v>
      </c>
      <c r="F17" s="76">
        <f>E17+'(May) Local Fin-13663'!F17</f>
        <v>0</v>
      </c>
      <c r="G17" s="77">
        <f t="shared" si="0"/>
        <v>0</v>
      </c>
    </row>
    <row r="18" spans="1:7" s="42" customFormat="1" ht="13.4" customHeight="1" x14ac:dyDescent="0.25">
      <c r="A18" s="62">
        <v>361</v>
      </c>
      <c r="B18" s="253" t="s">
        <v>1</v>
      </c>
      <c r="C18" s="254"/>
      <c r="D18" s="76">
        <f>'Local Bud Amnd(9)-13613'!G27</f>
        <v>0</v>
      </c>
      <c r="E18" s="67">
        <v>0</v>
      </c>
      <c r="F18" s="76">
        <f>E18+'(May) Local Fin-13663'!F18</f>
        <v>0</v>
      </c>
      <c r="G18" s="77">
        <f t="shared" si="0"/>
        <v>0</v>
      </c>
    </row>
    <row r="19" spans="1:7" s="42" customFormat="1" ht="13.4" customHeight="1" x14ac:dyDescent="0.25">
      <c r="A19" s="62">
        <v>364</v>
      </c>
      <c r="B19" s="253" t="s">
        <v>26</v>
      </c>
      <c r="C19" s="254"/>
      <c r="D19" s="76">
        <f>'Local Bud Amnd(9)-13613'!G28</f>
        <v>0</v>
      </c>
      <c r="E19" s="67">
        <v>0</v>
      </c>
      <c r="F19" s="76">
        <f>E19+'(May) Local Fin-13663'!F19</f>
        <v>0</v>
      </c>
      <c r="G19" s="77">
        <f t="shared" si="0"/>
        <v>0</v>
      </c>
    </row>
    <row r="20" spans="1:7" s="42" customFormat="1" ht="13.4" customHeight="1" x14ac:dyDescent="0.25">
      <c r="A20" s="62">
        <v>369</v>
      </c>
      <c r="B20" s="253" t="s">
        <v>129</v>
      </c>
      <c r="C20" s="254"/>
      <c r="D20" s="76">
        <f>'Local Bud Amnd(9)-13613'!G29</f>
        <v>0</v>
      </c>
      <c r="E20" s="67">
        <v>0</v>
      </c>
      <c r="F20" s="76">
        <f>E20+'(May) Local Fin-13663'!F20</f>
        <v>0</v>
      </c>
      <c r="G20" s="77">
        <f t="shared" si="0"/>
        <v>0</v>
      </c>
    </row>
    <row r="21" spans="1:7" s="42" customFormat="1" ht="13.4" customHeight="1" x14ac:dyDescent="0.25">
      <c r="A21" s="62">
        <v>380</v>
      </c>
      <c r="B21" s="253" t="s">
        <v>3</v>
      </c>
      <c r="C21" s="254"/>
      <c r="D21" s="76">
        <f>'Local Bud Amnd(9)-13613'!G30</f>
        <v>0</v>
      </c>
      <c r="E21" s="67">
        <v>0</v>
      </c>
      <c r="F21" s="76">
        <f>E21+'(May) Local Fin-13663'!F21</f>
        <v>0</v>
      </c>
      <c r="G21" s="77">
        <f t="shared" si="0"/>
        <v>0</v>
      </c>
    </row>
    <row r="22" spans="1:7" s="42" customFormat="1" ht="13.4" customHeight="1" x14ac:dyDescent="0.25">
      <c r="A22" s="62">
        <v>389</v>
      </c>
      <c r="B22" s="253" t="s">
        <v>22</v>
      </c>
      <c r="C22" s="254"/>
      <c r="D22" s="76">
        <f>'Local Bud Amnd(9)-13613'!G31</f>
        <v>0</v>
      </c>
      <c r="E22" s="67">
        <v>0</v>
      </c>
      <c r="F22" s="76">
        <f>E22+'(May) Local Fin-13663'!F22</f>
        <v>0</v>
      </c>
      <c r="G22" s="77">
        <f t="shared" si="0"/>
        <v>0</v>
      </c>
    </row>
    <row r="23" spans="1:7" s="42" customFormat="1" ht="13.4" customHeight="1" x14ac:dyDescent="0.25">
      <c r="A23" s="235" t="s">
        <v>4</v>
      </c>
      <c r="B23" s="277"/>
      <c r="C23" s="278"/>
      <c r="D23" s="76">
        <f>SUM(D14:D22)</f>
        <v>0</v>
      </c>
      <c r="E23" s="76">
        <f>SUM(E14:E22)</f>
        <v>0</v>
      </c>
      <c r="F23" s="76">
        <f>SUM(F14:F22)</f>
        <v>0</v>
      </c>
      <c r="G23" s="77">
        <f>SUM(G14:G22)</f>
        <v>0</v>
      </c>
    </row>
    <row r="24" spans="1:7" s="42" customFormat="1" ht="13.4" customHeight="1" x14ac:dyDescent="0.25">
      <c r="A24" s="235" t="s">
        <v>92</v>
      </c>
      <c r="B24" s="277"/>
      <c r="C24" s="278"/>
      <c r="D24" s="76">
        <f>'Local Bud Amnd(9)-13613'!G33</f>
        <v>0</v>
      </c>
      <c r="E24" s="67">
        <v>0</v>
      </c>
      <c r="F24" s="76">
        <f>E24+'(May) Local Fin-13663'!F24</f>
        <v>0</v>
      </c>
      <c r="G24" s="77">
        <f t="shared" si="0"/>
        <v>0</v>
      </c>
    </row>
    <row r="25" spans="1:7" s="42" customFormat="1" ht="13.4" customHeight="1" thickBot="1" x14ac:dyDescent="0.3">
      <c r="A25" s="214" t="s">
        <v>91</v>
      </c>
      <c r="B25" s="279"/>
      <c r="C25" s="280"/>
      <c r="D25" s="95">
        <f>SUM(D23:D24)</f>
        <v>0</v>
      </c>
      <c r="E25" s="95">
        <f>SUM(E23:E24)</f>
        <v>0</v>
      </c>
      <c r="F25" s="95">
        <f>SUM(F23:F24)</f>
        <v>0</v>
      </c>
      <c r="G25" s="111">
        <f>SUM(G23:G24)</f>
        <v>0</v>
      </c>
    </row>
    <row r="26" spans="1:7" s="52" customFormat="1" ht="9.9" customHeight="1" thickTop="1" x14ac:dyDescent="0.25">
      <c r="A26" s="53"/>
      <c r="B26" s="53"/>
      <c r="C26" s="53"/>
      <c r="D26" s="53"/>
      <c r="E26" s="53"/>
      <c r="F26" s="53"/>
      <c r="G26" s="53"/>
    </row>
    <row r="27" spans="1:7" s="51" customFormat="1" ht="15" customHeight="1" thickBot="1" x14ac:dyDescent="0.35">
      <c r="A27" s="263" t="s">
        <v>107</v>
      </c>
      <c r="B27" s="263"/>
      <c r="C27" s="264"/>
      <c r="D27" s="264"/>
      <c r="E27" s="264"/>
      <c r="F27" s="264"/>
      <c r="G27" s="265"/>
    </row>
    <row r="28" spans="1:7" s="42" customFormat="1" ht="14" customHeight="1" thickTop="1" x14ac:dyDescent="0.25">
      <c r="A28" s="281" t="s">
        <v>61</v>
      </c>
      <c r="B28" s="283" t="s">
        <v>90</v>
      </c>
      <c r="C28" s="284"/>
      <c r="D28" s="50" t="s">
        <v>89</v>
      </c>
      <c r="E28" s="50" t="s">
        <v>88</v>
      </c>
      <c r="F28" s="50" t="s">
        <v>87</v>
      </c>
      <c r="G28" s="49" t="s">
        <v>86</v>
      </c>
    </row>
    <row r="29" spans="1:7" s="42" customFormat="1" ht="14" customHeight="1" thickBot="1" x14ac:dyDescent="0.3">
      <c r="A29" s="282"/>
      <c r="B29" s="285"/>
      <c r="C29" s="286"/>
      <c r="D29" s="48" t="s">
        <v>85</v>
      </c>
      <c r="E29" s="48" t="s">
        <v>85</v>
      </c>
      <c r="F29" s="48" t="s">
        <v>84</v>
      </c>
      <c r="G29" s="47" t="s">
        <v>83</v>
      </c>
    </row>
    <row r="30" spans="1:7" s="42" customFormat="1" ht="13.4" customHeight="1" thickTop="1" x14ac:dyDescent="0.25">
      <c r="A30" s="62">
        <v>10</v>
      </c>
      <c r="B30" s="272" t="s">
        <v>5</v>
      </c>
      <c r="C30" s="273"/>
      <c r="D30" s="72">
        <f>'Local Bud Amnd(9)-13613'!G38</f>
        <v>0</v>
      </c>
      <c r="E30" s="137">
        <v>0</v>
      </c>
      <c r="F30" s="72">
        <f>E30+'(May) Local Fin-13663'!F30</f>
        <v>0</v>
      </c>
      <c r="G30" s="77">
        <f>D30-F30</f>
        <v>0</v>
      </c>
    </row>
    <row r="31" spans="1:7" s="42" customFormat="1" ht="13.4" customHeight="1" x14ac:dyDescent="0.25">
      <c r="A31" s="62">
        <v>20</v>
      </c>
      <c r="B31" s="212" t="s">
        <v>127</v>
      </c>
      <c r="C31" s="213"/>
      <c r="D31" s="72">
        <f>'Local Bud Amnd(9)-13613'!G39</f>
        <v>0</v>
      </c>
      <c r="E31" s="138">
        <v>0</v>
      </c>
      <c r="F31" s="72">
        <f>E31+'(May) Local Fin-13663'!F31</f>
        <v>0</v>
      </c>
      <c r="G31" s="77">
        <f>D31-F31</f>
        <v>0</v>
      </c>
    </row>
    <row r="32" spans="1:7" s="42" customFormat="1" ht="13.4" customHeight="1" x14ac:dyDescent="0.25">
      <c r="A32" s="62">
        <v>30</v>
      </c>
      <c r="B32" s="253" t="s">
        <v>6</v>
      </c>
      <c r="C32" s="254"/>
      <c r="D32" s="72">
        <f>'Local Bud Amnd(9)-13613'!G40</f>
        <v>0</v>
      </c>
      <c r="E32" s="138">
        <v>0</v>
      </c>
      <c r="F32" s="72">
        <f>E32+'(May) Local Fin-13663'!F32</f>
        <v>0</v>
      </c>
      <c r="G32" s="77">
        <f t="shared" ref="G32:G62" si="1">D32-F32</f>
        <v>0</v>
      </c>
    </row>
    <row r="33" spans="1:7" s="42" customFormat="1" ht="13.4" customHeight="1" x14ac:dyDescent="0.25">
      <c r="A33" s="62">
        <v>40</v>
      </c>
      <c r="B33" s="253" t="s">
        <v>7</v>
      </c>
      <c r="C33" s="254"/>
      <c r="D33" s="72">
        <f>'Local Bud Amnd(9)-13613'!G41</f>
        <v>0</v>
      </c>
      <c r="E33" s="138">
        <v>0</v>
      </c>
      <c r="F33" s="72">
        <f>E33+'(May) Local Fin-13663'!F33</f>
        <v>0</v>
      </c>
      <c r="G33" s="77">
        <f t="shared" si="1"/>
        <v>0</v>
      </c>
    </row>
    <row r="34" spans="1:7" s="42" customFormat="1" ht="13.4" customHeight="1" x14ac:dyDescent="0.25">
      <c r="A34" s="62">
        <v>41</v>
      </c>
      <c r="B34" s="253" t="s">
        <v>131</v>
      </c>
      <c r="C34" s="254"/>
      <c r="D34" s="72">
        <f>'Local Bud Amnd(9)-13613'!G42</f>
        <v>0</v>
      </c>
      <c r="E34" s="138">
        <v>0</v>
      </c>
      <c r="F34" s="72">
        <f>E34+'(May) Local Fin-13663'!F34</f>
        <v>0</v>
      </c>
      <c r="G34" s="77">
        <f t="shared" si="1"/>
        <v>0</v>
      </c>
    </row>
    <row r="35" spans="1:7" s="42" customFormat="1" ht="13.4" customHeight="1" x14ac:dyDescent="0.25">
      <c r="A35" s="62">
        <v>42</v>
      </c>
      <c r="B35" s="253" t="s">
        <v>9</v>
      </c>
      <c r="C35" s="254"/>
      <c r="D35" s="72">
        <f>'Local Bud Amnd(9)-13613'!G43</f>
        <v>0</v>
      </c>
      <c r="E35" s="138">
        <v>0</v>
      </c>
      <c r="F35" s="72">
        <f>E35+'(May) Local Fin-13663'!F35</f>
        <v>0</v>
      </c>
      <c r="G35" s="77">
        <f t="shared" si="1"/>
        <v>0</v>
      </c>
    </row>
    <row r="36" spans="1:7" s="42" customFormat="1" ht="13.4" customHeight="1" x14ac:dyDescent="0.25">
      <c r="A36" s="62">
        <v>43</v>
      </c>
      <c r="B36" s="253" t="s">
        <v>10</v>
      </c>
      <c r="C36" s="254"/>
      <c r="D36" s="72">
        <f>'Local Bud Amnd(9)-13613'!G44</f>
        <v>0</v>
      </c>
      <c r="E36" s="138">
        <v>0</v>
      </c>
      <c r="F36" s="72">
        <f>E36+'(May) Local Fin-13663'!F36</f>
        <v>0</v>
      </c>
      <c r="G36" s="77">
        <f t="shared" si="1"/>
        <v>0</v>
      </c>
    </row>
    <row r="37" spans="1:7" s="42" customFormat="1" ht="13.4" customHeight="1" x14ac:dyDescent="0.25">
      <c r="A37" s="62">
        <v>44</v>
      </c>
      <c r="B37" s="253" t="s">
        <v>11</v>
      </c>
      <c r="C37" s="254"/>
      <c r="D37" s="72">
        <f>'Local Bud Amnd(9)-13613'!G45</f>
        <v>0</v>
      </c>
      <c r="E37" s="138">
        <v>0</v>
      </c>
      <c r="F37" s="72">
        <f>E37+'(May) Local Fin-13663'!F37</f>
        <v>0</v>
      </c>
      <c r="G37" s="77">
        <f t="shared" si="1"/>
        <v>0</v>
      </c>
    </row>
    <row r="38" spans="1:7" s="42" customFormat="1" ht="13.4" customHeight="1" x14ac:dyDescent="0.25">
      <c r="A38" s="62">
        <v>45</v>
      </c>
      <c r="B38" s="253" t="s">
        <v>2</v>
      </c>
      <c r="C38" s="254"/>
      <c r="D38" s="72">
        <f>'Local Bud Amnd(9)-13613'!G46</f>
        <v>0</v>
      </c>
      <c r="E38" s="138">
        <v>0</v>
      </c>
      <c r="F38" s="72">
        <f>E38+'(May) Local Fin-13663'!F38</f>
        <v>0</v>
      </c>
      <c r="G38" s="77">
        <f t="shared" si="1"/>
        <v>0</v>
      </c>
    </row>
    <row r="39" spans="1:7" s="42" customFormat="1" ht="13.4" customHeight="1" x14ac:dyDescent="0.25">
      <c r="A39" s="62">
        <v>46</v>
      </c>
      <c r="B39" s="253" t="s">
        <v>130</v>
      </c>
      <c r="C39" s="254"/>
      <c r="D39" s="72">
        <f>'Local Bud Amnd(9)-13613'!G47</f>
        <v>0</v>
      </c>
      <c r="E39" s="138">
        <v>0</v>
      </c>
      <c r="F39" s="72">
        <f>E39+'(May) Local Fin-13663'!F39</f>
        <v>0</v>
      </c>
      <c r="G39" s="77">
        <f t="shared" si="1"/>
        <v>0</v>
      </c>
    </row>
    <row r="40" spans="1:7" s="42" customFormat="1" ht="13.4" customHeight="1" x14ac:dyDescent="0.25">
      <c r="A40" s="62">
        <v>47</v>
      </c>
      <c r="B40" s="253" t="s">
        <v>27</v>
      </c>
      <c r="C40" s="254"/>
      <c r="D40" s="72">
        <f>'Local Bud Amnd(9)-13613'!G48</f>
        <v>0</v>
      </c>
      <c r="E40" s="138">
        <v>0</v>
      </c>
      <c r="F40" s="72">
        <f>E40+'(May) Local Fin-13663'!F40</f>
        <v>0</v>
      </c>
      <c r="G40" s="77">
        <f t="shared" si="1"/>
        <v>0</v>
      </c>
    </row>
    <row r="41" spans="1:7" s="42" customFormat="1" ht="13.4" customHeight="1" x14ac:dyDescent="0.25">
      <c r="A41" s="62">
        <v>48</v>
      </c>
      <c r="B41" s="253" t="s">
        <v>28</v>
      </c>
      <c r="C41" s="254"/>
      <c r="D41" s="72">
        <f>'Local Bud Amnd(9)-13613'!G49</f>
        <v>0</v>
      </c>
      <c r="E41" s="138">
        <v>0</v>
      </c>
      <c r="F41" s="72">
        <f>E41+'(May) Local Fin-13663'!F41</f>
        <v>0</v>
      </c>
      <c r="G41" s="77">
        <f t="shared" si="1"/>
        <v>0</v>
      </c>
    </row>
    <row r="42" spans="1:7" s="42" customFormat="1" ht="13.4" customHeight="1" x14ac:dyDescent="0.25">
      <c r="A42" s="62">
        <v>49</v>
      </c>
      <c r="B42" s="253" t="s">
        <v>12</v>
      </c>
      <c r="C42" s="254"/>
      <c r="D42" s="72">
        <f>'Local Bud Amnd(9)-13613'!G50</f>
        <v>0</v>
      </c>
      <c r="E42" s="138">
        <v>0</v>
      </c>
      <c r="F42" s="72">
        <f>E42+'(May) Local Fin-13663'!F42</f>
        <v>0</v>
      </c>
      <c r="G42" s="77">
        <f t="shared" si="1"/>
        <v>0</v>
      </c>
    </row>
    <row r="43" spans="1:7" s="42" customFormat="1" ht="13.4" customHeight="1" x14ac:dyDescent="0.25">
      <c r="A43" s="62">
        <v>51</v>
      </c>
      <c r="B43" s="253" t="s">
        <v>13</v>
      </c>
      <c r="C43" s="254"/>
      <c r="D43" s="72">
        <f>'Local Bud Amnd(9)-13613'!G51</f>
        <v>0</v>
      </c>
      <c r="E43" s="138">
        <v>0</v>
      </c>
      <c r="F43" s="72">
        <f>E43+'(May) Local Fin-13663'!F43</f>
        <v>0</v>
      </c>
      <c r="G43" s="77">
        <f t="shared" si="1"/>
        <v>0</v>
      </c>
    </row>
    <row r="44" spans="1:7" s="42" customFormat="1" ht="13.4" customHeight="1" x14ac:dyDescent="0.25">
      <c r="A44" s="62">
        <v>52.1</v>
      </c>
      <c r="B44" s="253" t="s">
        <v>14</v>
      </c>
      <c r="C44" s="254"/>
      <c r="D44" s="72">
        <f>'Local Bud Amnd(9)-13613'!G52</f>
        <v>0</v>
      </c>
      <c r="E44" s="138">
        <v>0</v>
      </c>
      <c r="F44" s="72">
        <f>E44+'(May) Local Fin-13663'!F44</f>
        <v>0</v>
      </c>
      <c r="G44" s="77">
        <f t="shared" si="1"/>
        <v>0</v>
      </c>
    </row>
    <row r="45" spans="1:7" s="42" customFormat="1" ht="13.4" customHeight="1" x14ac:dyDescent="0.25">
      <c r="A45" s="62">
        <v>52.2</v>
      </c>
      <c r="B45" s="253" t="s">
        <v>15</v>
      </c>
      <c r="C45" s="254"/>
      <c r="D45" s="72">
        <f>'Local Bud Amnd(9)-13613'!G53</f>
        <v>0</v>
      </c>
      <c r="E45" s="138">
        <v>0</v>
      </c>
      <c r="F45" s="72">
        <f>E45+'(May) Local Fin-13663'!F45</f>
        <v>0</v>
      </c>
      <c r="G45" s="77">
        <f t="shared" si="1"/>
        <v>0</v>
      </c>
    </row>
    <row r="46" spans="1:7" s="42" customFormat="1" ht="13.4" customHeight="1" x14ac:dyDescent="0.25">
      <c r="A46" s="62">
        <v>52.3</v>
      </c>
      <c r="B46" s="253" t="s">
        <v>16</v>
      </c>
      <c r="C46" s="254"/>
      <c r="D46" s="72">
        <f>'Local Bud Amnd(9)-13613'!G54</f>
        <v>0</v>
      </c>
      <c r="E46" s="138">
        <v>0</v>
      </c>
      <c r="F46" s="72">
        <f>E46+'(May) Local Fin-13663'!F46</f>
        <v>0</v>
      </c>
      <c r="G46" s="77">
        <f t="shared" si="1"/>
        <v>0</v>
      </c>
    </row>
    <row r="47" spans="1:7" s="42" customFormat="1" ht="13.4" customHeight="1" x14ac:dyDescent="0.25">
      <c r="A47" s="62">
        <v>52.4</v>
      </c>
      <c r="B47" s="253" t="s">
        <v>17</v>
      </c>
      <c r="C47" s="254"/>
      <c r="D47" s="72">
        <f>'Local Bud Amnd(9)-13613'!G55</f>
        <v>0</v>
      </c>
      <c r="E47" s="138">
        <v>0</v>
      </c>
      <c r="F47" s="72">
        <f>E47+'(May) Local Fin-13663'!F47</f>
        <v>0</v>
      </c>
      <c r="G47" s="77">
        <f t="shared" si="1"/>
        <v>0</v>
      </c>
    </row>
    <row r="48" spans="1:7" s="42" customFormat="1" ht="13.4" customHeight="1" x14ac:dyDescent="0.25">
      <c r="A48" s="62">
        <v>52.5</v>
      </c>
      <c r="B48" s="253" t="s">
        <v>18</v>
      </c>
      <c r="C48" s="254"/>
      <c r="D48" s="72">
        <f>'Local Bud Amnd(9)-13613'!G56</f>
        <v>0</v>
      </c>
      <c r="E48" s="138">
        <v>0</v>
      </c>
      <c r="F48" s="72">
        <f>E48+'(May) Local Fin-13663'!F48</f>
        <v>0</v>
      </c>
      <c r="G48" s="77">
        <f t="shared" si="1"/>
        <v>0</v>
      </c>
    </row>
    <row r="49" spans="1:7" s="42" customFormat="1" ht="13.4" customHeight="1" x14ac:dyDescent="0.25">
      <c r="A49" s="62">
        <v>54</v>
      </c>
      <c r="B49" s="253" t="s">
        <v>19</v>
      </c>
      <c r="C49" s="254"/>
      <c r="D49" s="72">
        <f>'Local Bud Amnd(9)-13613'!G57</f>
        <v>0</v>
      </c>
      <c r="E49" s="138">
        <v>0</v>
      </c>
      <c r="F49" s="72">
        <f>E49+'(May) Local Fin-13663'!F49</f>
        <v>0</v>
      </c>
      <c r="G49" s="77">
        <f t="shared" si="1"/>
        <v>0</v>
      </c>
    </row>
    <row r="50" spans="1:7" s="42" customFormat="1" ht="13.4" customHeight="1" x14ac:dyDescent="0.25">
      <c r="A50" s="62">
        <v>55</v>
      </c>
      <c r="B50" s="253" t="s">
        <v>51</v>
      </c>
      <c r="C50" s="254"/>
      <c r="D50" s="72">
        <f>'Local Bud Amnd(9)-13613'!G58</f>
        <v>0</v>
      </c>
      <c r="E50" s="138">
        <v>0</v>
      </c>
      <c r="F50" s="72">
        <f>E50+'(May) Local Fin-13663'!F50</f>
        <v>0</v>
      </c>
      <c r="G50" s="77">
        <f t="shared" si="1"/>
        <v>0</v>
      </c>
    </row>
    <row r="51" spans="1:7" s="42" customFormat="1" ht="13.4" customHeight="1" x14ac:dyDescent="0.25">
      <c r="A51" s="62">
        <v>60</v>
      </c>
      <c r="B51" s="253" t="s">
        <v>20</v>
      </c>
      <c r="C51" s="254"/>
      <c r="D51" s="72">
        <f>'Local Bud Amnd(9)-13613'!G59</f>
        <v>0</v>
      </c>
      <c r="E51" s="138">
        <v>0</v>
      </c>
      <c r="F51" s="72">
        <f>E51+'(May) Local Fin-13663'!F51</f>
        <v>0</v>
      </c>
      <c r="G51" s="77">
        <f t="shared" si="1"/>
        <v>0</v>
      </c>
    </row>
    <row r="52" spans="1:7" s="42" customFormat="1" ht="13.4" customHeight="1" x14ac:dyDescent="0.25">
      <c r="A52" s="62">
        <v>71</v>
      </c>
      <c r="B52" s="253" t="s">
        <v>29</v>
      </c>
      <c r="C52" s="254"/>
      <c r="D52" s="72">
        <f>'Local Bud Amnd(9)-13613'!G60</f>
        <v>0</v>
      </c>
      <c r="E52" s="138">
        <v>0</v>
      </c>
      <c r="F52" s="72">
        <f>E52+'(May) Local Fin-13663'!F52</f>
        <v>0</v>
      </c>
      <c r="G52" s="77">
        <f t="shared" si="1"/>
        <v>0</v>
      </c>
    </row>
    <row r="53" spans="1:7" s="42" customFormat="1" ht="13.4" customHeight="1" x14ac:dyDescent="0.25">
      <c r="A53" s="62">
        <v>72</v>
      </c>
      <c r="B53" s="253" t="s">
        <v>30</v>
      </c>
      <c r="C53" s="254"/>
      <c r="D53" s="72">
        <f>'Local Bud Amnd(9)-13613'!G61</f>
        <v>0</v>
      </c>
      <c r="E53" s="138">
        <v>0</v>
      </c>
      <c r="F53" s="72">
        <f>E53+'(May) Local Fin-13663'!F53</f>
        <v>0</v>
      </c>
      <c r="G53" s="77">
        <f t="shared" si="1"/>
        <v>0</v>
      </c>
    </row>
    <row r="54" spans="1:7" s="42" customFormat="1" ht="13.4" customHeight="1" x14ac:dyDescent="0.25">
      <c r="A54" s="62">
        <v>81</v>
      </c>
      <c r="B54" s="253" t="s">
        <v>52</v>
      </c>
      <c r="C54" s="254"/>
      <c r="D54" s="72">
        <f>'Local Bud Amnd(9)-13613'!G62</f>
        <v>0</v>
      </c>
      <c r="E54" s="138">
        <v>0</v>
      </c>
      <c r="F54" s="72">
        <f>E54+'(May) Local Fin-13663'!F54</f>
        <v>0</v>
      </c>
      <c r="G54" s="77">
        <f t="shared" si="1"/>
        <v>0</v>
      </c>
    </row>
    <row r="55" spans="1:7" s="42" customFormat="1" ht="13.4" customHeight="1" x14ac:dyDescent="0.25">
      <c r="A55" s="62">
        <v>83</v>
      </c>
      <c r="B55" s="253" t="s">
        <v>53</v>
      </c>
      <c r="C55" s="254"/>
      <c r="D55" s="72">
        <f>'Local Bud Amnd(9)-13613'!G63</f>
        <v>0</v>
      </c>
      <c r="E55" s="138">
        <v>0</v>
      </c>
      <c r="F55" s="72">
        <f>E55+'(May) Local Fin-13663'!F55</f>
        <v>0</v>
      </c>
      <c r="G55" s="77">
        <f t="shared" si="1"/>
        <v>0</v>
      </c>
    </row>
    <row r="56" spans="1:7" s="42" customFormat="1" ht="13.4" customHeight="1" x14ac:dyDescent="0.25">
      <c r="A56" s="62">
        <v>89</v>
      </c>
      <c r="B56" s="253" t="s">
        <v>31</v>
      </c>
      <c r="C56" s="254"/>
      <c r="D56" s="72">
        <f>'Local Bud Amnd(9)-13613'!G64</f>
        <v>0</v>
      </c>
      <c r="E56" s="138">
        <v>0</v>
      </c>
      <c r="F56" s="72">
        <f>E56+'(May) Local Fin-13663'!F56</f>
        <v>0</v>
      </c>
      <c r="G56" s="77">
        <f t="shared" si="1"/>
        <v>0</v>
      </c>
    </row>
    <row r="57" spans="1:7" s="42" customFormat="1" ht="13.4" customHeight="1" x14ac:dyDescent="0.25">
      <c r="A57" s="62">
        <v>99</v>
      </c>
      <c r="B57" s="253" t="s">
        <v>32</v>
      </c>
      <c r="C57" s="254"/>
      <c r="D57" s="72">
        <f>'Local Bud Amnd(9)-13613'!G65</f>
        <v>0</v>
      </c>
      <c r="E57" s="138">
        <v>0</v>
      </c>
      <c r="F57" s="72">
        <f>E57+'(May) Local Fin-13663'!F57</f>
        <v>0</v>
      </c>
      <c r="G57" s="77">
        <f t="shared" si="1"/>
        <v>0</v>
      </c>
    </row>
    <row r="58" spans="1:7" s="42" customFormat="1" ht="13.4" customHeight="1" x14ac:dyDescent="0.25">
      <c r="A58" s="242" t="s">
        <v>126</v>
      </c>
      <c r="B58" s="243"/>
      <c r="C58" s="244"/>
      <c r="D58" s="72">
        <f>SUM(D30:D57)</f>
        <v>0</v>
      </c>
      <c r="E58" s="72">
        <f>SUM(E30:E57)</f>
        <v>0</v>
      </c>
      <c r="F58" s="72">
        <f>SUM(F30:F57)</f>
        <v>0</v>
      </c>
      <c r="G58" s="77">
        <f>SUM(G30:G57)</f>
        <v>0</v>
      </c>
    </row>
    <row r="59" spans="1:7" s="42" customFormat="1" ht="13.4" customHeight="1" x14ac:dyDescent="0.25">
      <c r="A59" s="62">
        <v>1E-3</v>
      </c>
      <c r="B59" s="253" t="s">
        <v>33</v>
      </c>
      <c r="C59" s="254"/>
      <c r="D59" s="72">
        <f>'Local Bud Amnd(9)-13613'!G67</f>
        <v>0</v>
      </c>
      <c r="E59" s="78">
        <v>0</v>
      </c>
      <c r="F59" s="72">
        <f>E59+'(May) Local Fin-13663'!F59</f>
        <v>0</v>
      </c>
      <c r="G59" s="77">
        <f t="shared" si="1"/>
        <v>0</v>
      </c>
    </row>
    <row r="60" spans="1:7" s="42" customFormat="1" ht="13.4" customHeight="1" x14ac:dyDescent="0.25">
      <c r="A60" s="62">
        <v>2E-3</v>
      </c>
      <c r="B60" s="253" t="s">
        <v>34</v>
      </c>
      <c r="C60" s="254"/>
      <c r="D60" s="72">
        <f>'Local Bud Amnd(9)-13613'!G68</f>
        <v>0</v>
      </c>
      <c r="E60" s="73">
        <v>0</v>
      </c>
      <c r="F60" s="72">
        <f>E60+'(May) Local Fin-13663'!F60</f>
        <v>0</v>
      </c>
      <c r="G60" s="77">
        <f t="shared" si="1"/>
        <v>0</v>
      </c>
    </row>
    <row r="61" spans="1:7" s="42" customFormat="1" ht="13.4" customHeight="1" x14ac:dyDescent="0.25">
      <c r="A61" s="62">
        <v>3.0000000000000001E-3</v>
      </c>
      <c r="B61" s="289" t="s">
        <v>40</v>
      </c>
      <c r="C61" s="290"/>
      <c r="D61" s="72">
        <f>'Local Bud Amnd(9)-13613'!G69</f>
        <v>0</v>
      </c>
      <c r="E61" s="78">
        <v>0</v>
      </c>
      <c r="F61" s="72">
        <f>E61+'(May) Local Fin-13663'!F61</f>
        <v>0</v>
      </c>
      <c r="G61" s="77">
        <f t="shared" si="1"/>
        <v>0</v>
      </c>
    </row>
    <row r="62" spans="1:7" s="42" customFormat="1" ht="13.4" customHeight="1" x14ac:dyDescent="0.25">
      <c r="A62" s="62">
        <v>4.0000000000000001E-3</v>
      </c>
      <c r="B62" s="253" t="s">
        <v>35</v>
      </c>
      <c r="C62" s="254"/>
      <c r="D62" s="72">
        <f>'Local Bud Amnd(9)-13613'!G70</f>
        <v>0</v>
      </c>
      <c r="E62" s="73">
        <v>0</v>
      </c>
      <c r="F62" s="72">
        <f>E62+'(May) Local Fin-13663'!F62</f>
        <v>0</v>
      </c>
      <c r="G62" s="77">
        <f t="shared" si="1"/>
        <v>0</v>
      </c>
    </row>
    <row r="63" spans="1:7" ht="13.4" customHeight="1" x14ac:dyDescent="0.25">
      <c r="A63" s="245" t="s">
        <v>82</v>
      </c>
      <c r="B63" s="244"/>
      <c r="C63" s="246"/>
      <c r="D63" s="72">
        <f>SUM(D59:D62)</f>
        <v>0</v>
      </c>
      <c r="E63" s="72">
        <f>SUM(E59:E62)</f>
        <v>0</v>
      </c>
      <c r="F63" s="72">
        <f>SUM(F59:F62)</f>
        <v>0</v>
      </c>
      <c r="G63" s="77">
        <f>SUM(G59:G62)</f>
        <v>0</v>
      </c>
    </row>
    <row r="64" spans="1:7" ht="13.4" customHeight="1" x14ac:dyDescent="0.25">
      <c r="A64" s="293" t="s">
        <v>104</v>
      </c>
      <c r="B64" s="294"/>
      <c r="C64" s="295"/>
      <c r="D64" s="107">
        <f>SUM(D63,D58)</f>
        <v>0</v>
      </c>
      <c r="E64" s="107">
        <f>SUM(E63,E58)</f>
        <v>0</v>
      </c>
      <c r="F64" s="107">
        <f>SUM(F63,F58)</f>
        <v>0</v>
      </c>
      <c r="G64" s="108">
        <f>SUM(G63,G58)</f>
        <v>0</v>
      </c>
    </row>
    <row r="65" spans="1:7" ht="13.4" customHeight="1" thickBot="1" x14ac:dyDescent="0.3">
      <c r="A65" s="190" t="s">
        <v>120</v>
      </c>
      <c r="B65" s="191"/>
      <c r="C65" s="191"/>
      <c r="D65" s="109">
        <f>D25-D64</f>
        <v>0</v>
      </c>
      <c r="E65" s="109">
        <f>E25-E64</f>
        <v>0</v>
      </c>
      <c r="F65" s="109">
        <f>F25-F64</f>
        <v>0</v>
      </c>
      <c r="G65" s="110">
        <f>G25-G64</f>
        <v>0</v>
      </c>
    </row>
    <row r="66" spans="1:7" ht="13" thickTop="1" x14ac:dyDescent="0.25">
      <c r="A66" s="292" t="s">
        <v>81</v>
      </c>
      <c r="B66" s="292"/>
      <c r="C66" s="292"/>
      <c r="D66" s="292"/>
      <c r="E66" s="292"/>
      <c r="F66" s="292"/>
      <c r="G66" s="292"/>
    </row>
    <row r="67" spans="1:7" x14ac:dyDescent="0.25">
      <c r="A67" s="1"/>
      <c r="B67" s="1"/>
      <c r="C67" s="1"/>
      <c r="D67" s="1"/>
      <c r="E67" s="291"/>
      <c r="F67" s="291"/>
      <c r="G67" s="291"/>
    </row>
    <row r="68" spans="1:7" ht="13" thickBot="1" x14ac:dyDescent="0.3">
      <c r="A68" s="1"/>
      <c r="B68" s="1"/>
      <c r="C68" s="1"/>
      <c r="D68" s="1"/>
      <c r="E68" s="287"/>
      <c r="F68" s="287"/>
      <c r="G68" s="287"/>
    </row>
    <row r="69" spans="1:7" x14ac:dyDescent="0.25">
      <c r="A69" s="288" t="s">
        <v>159</v>
      </c>
      <c r="B69" s="288"/>
      <c r="C69" s="288"/>
      <c r="D69" s="1"/>
      <c r="E69" s="26" t="s">
        <v>124</v>
      </c>
      <c r="F69" s="26"/>
      <c r="G69" s="26" t="s">
        <v>125</v>
      </c>
    </row>
  </sheetData>
  <sheetProtection algorithmName="SHA-512" hashValue="FppeHfMAi2Zf8Tm5I+4eaHRpi9CBPsBQkHdg8/PbQ8N4hATlx63S903A65Bp1crktBF9yQpp0MZhAmQwxS0bSw==" saltValue="zwpsI6YS1ZD5thXX6mC5ng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7">
    <mergeCell ref="E67:G67"/>
    <mergeCell ref="E68:G68"/>
    <mergeCell ref="A69:C69"/>
    <mergeCell ref="A66:G66"/>
    <mergeCell ref="B60:C60"/>
    <mergeCell ref="B61:C61"/>
    <mergeCell ref="B62:C62"/>
    <mergeCell ref="A63:C63"/>
    <mergeCell ref="A64:C64"/>
    <mergeCell ref="A65:C65"/>
    <mergeCell ref="B59:C59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58:C58"/>
    <mergeCell ref="B47:C47"/>
    <mergeCell ref="B36:C36"/>
    <mergeCell ref="B37:C37"/>
    <mergeCell ref="B38:C38"/>
    <mergeCell ref="B39:C39"/>
    <mergeCell ref="B40:C40"/>
    <mergeCell ref="B41:C41"/>
    <mergeCell ref="B44:C44"/>
    <mergeCell ref="B45:C45"/>
    <mergeCell ref="B46:C46"/>
    <mergeCell ref="B43:C43"/>
    <mergeCell ref="B35:C35"/>
    <mergeCell ref="B42:C42"/>
    <mergeCell ref="A23:C23"/>
    <mergeCell ref="A24:C24"/>
    <mergeCell ref="A25:C25"/>
    <mergeCell ref="B33:C33"/>
    <mergeCell ref="A27:G27"/>
    <mergeCell ref="B34:C34"/>
    <mergeCell ref="A28:A29"/>
    <mergeCell ref="B28:C29"/>
    <mergeCell ref="B30:C30"/>
    <mergeCell ref="B31:C31"/>
    <mergeCell ref="B32:C32"/>
    <mergeCell ref="B12:C13"/>
    <mergeCell ref="B14:C14"/>
    <mergeCell ref="B15:C15"/>
    <mergeCell ref="B16:C16"/>
    <mergeCell ref="B17:C17"/>
    <mergeCell ref="B22:C22"/>
    <mergeCell ref="C8:F8"/>
    <mergeCell ref="B18:C18"/>
    <mergeCell ref="B19:C19"/>
    <mergeCell ref="B20:C20"/>
    <mergeCell ref="A1:B8"/>
    <mergeCell ref="C1:F1"/>
    <mergeCell ref="C2:F2"/>
    <mergeCell ref="C3:F3"/>
    <mergeCell ref="C4:F4"/>
    <mergeCell ref="C6:F6"/>
    <mergeCell ref="C7:F7"/>
    <mergeCell ref="B21:C21"/>
    <mergeCell ref="A9:B9"/>
    <mergeCell ref="A11:G11"/>
    <mergeCell ref="A12:A13"/>
  </mergeCells>
  <printOptions horizontalCentered="1" verticalCentered="1"/>
  <pageMargins left="0.3" right="0.3" top="0.3" bottom="0.3" header="0" footer="0"/>
  <pageSetup scale="84" orientation="portrait" r:id="rId1"/>
  <headerFooter alignWithMargins="0"/>
  <ignoredErrors>
    <ignoredError sqref="G58 G23" formula="1"/>
  </ignoredErrors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2" tint="-0.249977111117893"/>
    <pageSetUpPr fitToPage="1"/>
  </sheetPr>
  <dimension ref="A1:J78"/>
  <sheetViews>
    <sheetView showGridLines="0" zoomScaleNormal="100" workbookViewId="0">
      <selection activeCell="H12" sqref="H12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18"/>
      <c r="B1" s="218"/>
      <c r="C1" s="177" t="s">
        <v>56</v>
      </c>
      <c r="D1" s="177"/>
      <c r="E1" s="177"/>
      <c r="F1" s="186"/>
      <c r="G1" s="186"/>
    </row>
    <row r="2" spans="1:8" ht="15.5" x14ac:dyDescent="0.35">
      <c r="A2" s="218"/>
      <c r="B2" s="218"/>
      <c r="C2" s="177" t="s">
        <v>54</v>
      </c>
      <c r="D2" s="177"/>
      <c r="E2" s="177"/>
      <c r="F2" s="186"/>
      <c r="G2" s="186"/>
    </row>
    <row r="3" spans="1:8" ht="10.25" customHeight="1" x14ac:dyDescent="0.3">
      <c r="A3" s="218"/>
      <c r="B3" s="218"/>
      <c r="C3" s="209"/>
      <c r="D3" s="210"/>
      <c r="E3" s="210"/>
      <c r="F3" s="186"/>
      <c r="G3" s="186"/>
    </row>
    <row r="4" spans="1:8" ht="15.5" x14ac:dyDescent="0.35">
      <c r="A4" s="218"/>
      <c r="B4" s="218"/>
      <c r="C4" s="211" t="s">
        <v>58</v>
      </c>
      <c r="D4" s="211"/>
      <c r="E4" s="211"/>
      <c r="F4" s="186"/>
      <c r="G4" s="186"/>
    </row>
    <row r="5" spans="1:8" ht="10.25" customHeight="1" x14ac:dyDescent="0.25">
      <c r="A5" s="218"/>
      <c r="B5" s="218"/>
      <c r="C5" s="1"/>
      <c r="D5" s="1"/>
      <c r="E5" s="1"/>
      <c r="F5" s="186"/>
      <c r="G5" s="186"/>
    </row>
    <row r="6" spans="1:8" ht="11" customHeight="1" x14ac:dyDescent="0.25">
      <c r="A6" s="218"/>
      <c r="B6" s="218"/>
      <c r="C6" s="186" t="s">
        <v>164</v>
      </c>
      <c r="D6" s="186"/>
      <c r="E6" s="186"/>
      <c r="F6" s="186"/>
      <c r="G6" s="186"/>
    </row>
    <row r="7" spans="1:8" ht="11" customHeight="1" x14ac:dyDescent="0.25">
      <c r="A7" s="218"/>
      <c r="B7" s="218"/>
      <c r="C7" s="186" t="s">
        <v>165</v>
      </c>
      <c r="D7" s="210"/>
      <c r="E7" s="210"/>
      <c r="F7" s="186"/>
      <c r="G7" s="186"/>
    </row>
    <row r="8" spans="1:8" ht="12" customHeight="1" x14ac:dyDescent="0.25">
      <c r="A8" s="218"/>
      <c r="B8" s="218"/>
      <c r="C8" s="1"/>
      <c r="D8" s="1"/>
      <c r="E8" s="1"/>
      <c r="F8" s="186"/>
      <c r="G8" s="186"/>
    </row>
    <row r="9" spans="1:8" ht="11.15" customHeight="1" x14ac:dyDescent="0.25">
      <c r="A9" s="224" t="s">
        <v>135</v>
      </c>
      <c r="B9" s="225"/>
      <c r="C9" s="225"/>
      <c r="D9" s="225"/>
      <c r="E9" s="225"/>
      <c r="F9" s="225"/>
      <c r="G9" s="225"/>
    </row>
    <row r="10" spans="1:8" ht="12" customHeight="1" x14ac:dyDescent="0.25">
      <c r="A10" s="225"/>
      <c r="B10" s="225"/>
      <c r="C10" s="225"/>
      <c r="D10" s="225"/>
      <c r="E10" s="225"/>
      <c r="F10" s="225"/>
      <c r="G10" s="225"/>
    </row>
    <row r="11" spans="1:8" ht="12.65" customHeight="1" x14ac:dyDescent="0.25">
      <c r="A11" s="226" t="s">
        <v>62</v>
      </c>
      <c r="B11" s="226"/>
      <c r="C11" s="160"/>
      <c r="D11" s="63" t="s">
        <v>48</v>
      </c>
      <c r="E11" s="165" t="str">
        <f>'Annl Cert. Bud-13617'!E9</f>
        <v>2018-2019</v>
      </c>
      <c r="F11" s="10" t="s">
        <v>49</v>
      </c>
      <c r="G11" s="9"/>
      <c r="H11" s="5"/>
    </row>
    <row r="12" spans="1:8" ht="12.15" customHeight="1" x14ac:dyDescent="0.25">
      <c r="A12" s="227" t="s">
        <v>105</v>
      </c>
      <c r="B12" s="217"/>
      <c r="C12" s="217"/>
      <c r="D12" s="217"/>
      <c r="E12" s="217"/>
      <c r="F12" s="217"/>
      <c r="G12" s="217"/>
    </row>
    <row r="13" spans="1:8" ht="12.15" customHeight="1" x14ac:dyDescent="0.25">
      <c r="A13" s="216" t="s">
        <v>102</v>
      </c>
      <c r="B13" s="216"/>
      <c r="C13" s="69">
        <f>'Annl Cert. Bud-13617'!C9</f>
        <v>0</v>
      </c>
      <c r="D13" s="217" t="s">
        <v>100</v>
      </c>
      <c r="E13" s="217"/>
      <c r="F13" s="217"/>
      <c r="G13" s="217"/>
      <c r="H13" s="11"/>
    </row>
    <row r="14" spans="1:8" ht="12.15" customHeight="1" x14ac:dyDescent="0.25">
      <c r="A14" s="219" t="s">
        <v>157</v>
      </c>
      <c r="B14" s="219"/>
      <c r="C14" s="219"/>
      <c r="D14" s="219"/>
      <c r="E14" s="219"/>
      <c r="F14" s="219"/>
      <c r="G14" s="219"/>
    </row>
    <row r="15" spans="1:8" ht="14" customHeight="1" x14ac:dyDescent="0.25">
      <c r="A15" s="220" t="s">
        <v>41</v>
      </c>
      <c r="B15" s="221"/>
      <c r="C15" s="221"/>
      <c r="D15" s="221"/>
      <c r="E15" s="221"/>
      <c r="F15" s="221"/>
      <c r="G15" s="221"/>
    </row>
    <row r="16" spans="1:8" ht="13.5" customHeight="1" thickBot="1" x14ac:dyDescent="0.3">
      <c r="A16" s="222" t="s">
        <v>59</v>
      </c>
      <c r="B16" s="222"/>
      <c r="C16" s="222"/>
      <c r="D16" s="222"/>
      <c r="E16" s="222"/>
      <c r="F16" s="222"/>
      <c r="G16" s="222"/>
    </row>
    <row r="17" spans="1:7" ht="13.25" customHeight="1" thickTop="1" x14ac:dyDescent="0.25">
      <c r="A17" s="296" t="s">
        <v>42</v>
      </c>
      <c r="B17" s="297"/>
      <c r="C17" s="71" t="s">
        <v>108</v>
      </c>
      <c r="D17" s="21" t="s">
        <v>43</v>
      </c>
      <c r="E17" s="21" t="s">
        <v>44</v>
      </c>
      <c r="F17" s="21" t="s">
        <v>45</v>
      </c>
      <c r="G17" s="22" t="s">
        <v>46</v>
      </c>
    </row>
    <row r="18" spans="1:7" ht="14.75" customHeight="1" thickBot="1" x14ac:dyDescent="0.35">
      <c r="A18" s="306">
        <f>D34</f>
        <v>0</v>
      </c>
      <c r="B18" s="307"/>
      <c r="C18" s="81">
        <f>D71</f>
        <v>0</v>
      </c>
      <c r="D18" s="82">
        <f>D72</f>
        <v>0</v>
      </c>
      <c r="E18" s="82">
        <f>E72</f>
        <v>0</v>
      </c>
      <c r="F18" s="82">
        <f>F72</f>
        <v>0</v>
      </c>
      <c r="G18" s="83">
        <f>G72</f>
        <v>0</v>
      </c>
    </row>
    <row r="19" spans="1:7" ht="12.9" customHeight="1" thickTop="1" x14ac:dyDescent="0.25">
      <c r="A19" s="203" t="s">
        <v>103</v>
      </c>
      <c r="B19" s="298"/>
      <c r="C19" s="298"/>
      <c r="D19" s="206"/>
      <c r="E19" s="206"/>
      <c r="F19" s="206"/>
      <c r="G19" s="206"/>
    </row>
    <row r="20" spans="1:7" ht="10.25" customHeight="1" thickBot="1" x14ac:dyDescent="0.3">
      <c r="A20" s="308"/>
      <c r="B20" s="308"/>
      <c r="C20" s="308"/>
      <c r="D20" s="18"/>
      <c r="E20" s="17"/>
      <c r="F20" s="17"/>
      <c r="G20" s="17"/>
    </row>
    <row r="21" spans="1:7" ht="13" thickTop="1" x14ac:dyDescent="0.25">
      <c r="A21" s="309" t="s">
        <v>47</v>
      </c>
      <c r="B21" s="310"/>
      <c r="C21" s="310"/>
      <c r="D21" s="310"/>
      <c r="E21" s="310"/>
      <c r="F21" s="310"/>
      <c r="G21" s="311"/>
    </row>
    <row r="22" spans="1:7" ht="25.25" customHeight="1" x14ac:dyDescent="0.25">
      <c r="A22" s="68" t="s">
        <v>61</v>
      </c>
      <c r="B22" s="312" t="s">
        <v>0</v>
      </c>
      <c r="C22" s="313"/>
      <c r="D22" s="14" t="s">
        <v>43</v>
      </c>
      <c r="E22" s="14" t="s">
        <v>44</v>
      </c>
      <c r="F22" s="14" t="s">
        <v>45</v>
      </c>
      <c r="G22" s="15" t="s">
        <v>46</v>
      </c>
    </row>
    <row r="23" spans="1:7" ht="12.15" customHeight="1" x14ac:dyDescent="0.25">
      <c r="A23" s="62">
        <v>311</v>
      </c>
      <c r="B23" s="212" t="s">
        <v>23</v>
      </c>
      <c r="C23" s="213"/>
      <c r="D23" s="76">
        <f>'Local Bud Amnd(9)-13613'!G23</f>
        <v>0</v>
      </c>
      <c r="E23" s="67">
        <v>0</v>
      </c>
      <c r="F23" s="67">
        <v>0</v>
      </c>
      <c r="G23" s="77">
        <f>D23+E23-F23</f>
        <v>0</v>
      </c>
    </row>
    <row r="24" spans="1:7" ht="12.15" customHeight="1" x14ac:dyDescent="0.25">
      <c r="A24" s="62">
        <v>334.1</v>
      </c>
      <c r="B24" s="212" t="s">
        <v>21</v>
      </c>
      <c r="C24" s="213"/>
      <c r="D24" s="76">
        <f>'Local Bud Amnd(9)-13613'!G24</f>
        <v>0</v>
      </c>
      <c r="E24" s="67">
        <v>0</v>
      </c>
      <c r="F24" s="67">
        <v>0</v>
      </c>
      <c r="G24" s="77">
        <f t="shared" ref="G24:G31" si="0">D24+E24-F24</f>
        <v>0</v>
      </c>
    </row>
    <row r="25" spans="1:7" ht="12.15" customHeight="1" x14ac:dyDescent="0.25">
      <c r="A25" s="62">
        <v>362</v>
      </c>
      <c r="B25" s="212" t="s">
        <v>24</v>
      </c>
      <c r="C25" s="213"/>
      <c r="D25" s="76">
        <f>'Local Bud Amnd(9)-13613'!G25</f>
        <v>0</v>
      </c>
      <c r="E25" s="67">
        <v>0</v>
      </c>
      <c r="F25" s="67">
        <v>0</v>
      </c>
      <c r="G25" s="77">
        <f t="shared" si="0"/>
        <v>0</v>
      </c>
    </row>
    <row r="26" spans="1:7" ht="12.15" customHeight="1" x14ac:dyDescent="0.25">
      <c r="A26" s="62">
        <v>337</v>
      </c>
      <c r="B26" s="212" t="s">
        <v>25</v>
      </c>
      <c r="C26" s="213"/>
      <c r="D26" s="76">
        <f>'Local Bud Amnd(9)-13613'!G26</f>
        <v>0</v>
      </c>
      <c r="E26" s="67">
        <v>0</v>
      </c>
      <c r="F26" s="67">
        <v>0</v>
      </c>
      <c r="G26" s="77">
        <f t="shared" si="0"/>
        <v>0</v>
      </c>
    </row>
    <row r="27" spans="1:7" ht="12.15" customHeight="1" x14ac:dyDescent="0.25">
      <c r="A27" s="62">
        <v>361</v>
      </c>
      <c r="B27" s="212" t="s">
        <v>1</v>
      </c>
      <c r="C27" s="213"/>
      <c r="D27" s="76">
        <f>'Local Bud Amnd(9)-13613'!G27</f>
        <v>0</v>
      </c>
      <c r="E27" s="67">
        <v>0</v>
      </c>
      <c r="F27" s="67">
        <v>0</v>
      </c>
      <c r="G27" s="77">
        <f t="shared" si="0"/>
        <v>0</v>
      </c>
    </row>
    <row r="28" spans="1:7" ht="12.15" customHeight="1" x14ac:dyDescent="0.25">
      <c r="A28" s="62">
        <v>364</v>
      </c>
      <c r="B28" s="212" t="s">
        <v>26</v>
      </c>
      <c r="C28" s="213"/>
      <c r="D28" s="76">
        <f>'Local Bud Amnd(9)-13613'!G28</f>
        <v>0</v>
      </c>
      <c r="E28" s="67">
        <v>0</v>
      </c>
      <c r="F28" s="67">
        <v>0</v>
      </c>
      <c r="G28" s="77">
        <f t="shared" si="0"/>
        <v>0</v>
      </c>
    </row>
    <row r="29" spans="1:7" ht="12.15" customHeight="1" x14ac:dyDescent="0.25">
      <c r="A29" s="62">
        <v>369</v>
      </c>
      <c r="B29" s="212" t="s">
        <v>129</v>
      </c>
      <c r="C29" s="213"/>
      <c r="D29" s="76">
        <f>'Local Bud Amnd(9)-13613'!G29</f>
        <v>0</v>
      </c>
      <c r="E29" s="67">
        <v>0</v>
      </c>
      <c r="F29" s="67">
        <v>0</v>
      </c>
      <c r="G29" s="77">
        <f t="shared" si="0"/>
        <v>0</v>
      </c>
    </row>
    <row r="30" spans="1:7" ht="12.15" customHeight="1" x14ac:dyDescent="0.25">
      <c r="A30" s="62">
        <v>380</v>
      </c>
      <c r="B30" s="212" t="s">
        <v>3</v>
      </c>
      <c r="C30" s="213"/>
      <c r="D30" s="76">
        <f>'Local Bud Amnd(9)-13613'!G30</f>
        <v>0</v>
      </c>
      <c r="E30" s="67">
        <v>0</v>
      </c>
      <c r="F30" s="67">
        <v>0</v>
      </c>
      <c r="G30" s="77">
        <f t="shared" si="0"/>
        <v>0</v>
      </c>
    </row>
    <row r="31" spans="1:7" ht="12.15" customHeight="1" x14ac:dyDescent="0.25">
      <c r="A31" s="62">
        <v>389</v>
      </c>
      <c r="B31" s="212" t="s">
        <v>22</v>
      </c>
      <c r="C31" s="213"/>
      <c r="D31" s="76">
        <f>'Local Bud Amnd(9)-13613'!G31</f>
        <v>0</v>
      </c>
      <c r="E31" s="67">
        <v>0</v>
      </c>
      <c r="F31" s="67">
        <v>0</v>
      </c>
      <c r="G31" s="77">
        <f t="shared" si="0"/>
        <v>0</v>
      </c>
    </row>
    <row r="32" spans="1:7" ht="12.15" customHeight="1" x14ac:dyDescent="0.25">
      <c r="A32" s="235" t="s">
        <v>4</v>
      </c>
      <c r="B32" s="236"/>
      <c r="C32" s="236"/>
      <c r="D32" s="76">
        <f>SUM(D23:D31)</f>
        <v>0</v>
      </c>
      <c r="E32" s="76">
        <f>SUM(E23:E31)</f>
        <v>0</v>
      </c>
      <c r="F32" s="76">
        <f>SUM(F23:F31)</f>
        <v>0</v>
      </c>
      <c r="G32" s="77">
        <f>SUM(G23:G31)</f>
        <v>0</v>
      </c>
    </row>
    <row r="33" spans="1:7" ht="12.15" customHeight="1" x14ac:dyDescent="0.25">
      <c r="A33" s="237" t="s">
        <v>36</v>
      </c>
      <c r="B33" s="213"/>
      <c r="C33" s="213"/>
      <c r="D33" s="76">
        <f>'Local Bud Amnd(9)-13613'!G33</f>
        <v>0</v>
      </c>
      <c r="E33" s="67">
        <v>0</v>
      </c>
      <c r="F33" s="67">
        <v>0</v>
      </c>
      <c r="G33" s="77">
        <f>D33+E33-F33</f>
        <v>0</v>
      </c>
    </row>
    <row r="34" spans="1:7" ht="12.15" customHeight="1" thickBot="1" x14ac:dyDescent="0.3">
      <c r="A34" s="214" t="s">
        <v>37</v>
      </c>
      <c r="B34" s="215"/>
      <c r="C34" s="215"/>
      <c r="D34" s="105">
        <f>SUM(D32:D33)</f>
        <v>0</v>
      </c>
      <c r="E34" s="95">
        <f>SUM(E32:E33)</f>
        <v>0</v>
      </c>
      <c r="F34" s="95">
        <f>SUM(F32:F33)</f>
        <v>0</v>
      </c>
      <c r="G34" s="96">
        <f>SUM(G32:G33)</f>
        <v>0</v>
      </c>
    </row>
    <row r="35" spans="1:7" ht="14.25" customHeight="1" thickTop="1" x14ac:dyDescent="0.3">
      <c r="A35" s="305" t="s">
        <v>55</v>
      </c>
      <c r="B35" s="305"/>
      <c r="C35" s="305"/>
      <c r="D35" s="305"/>
      <c r="E35" s="305"/>
      <c r="F35" s="305"/>
      <c r="G35" s="305"/>
    </row>
    <row r="36" spans="1:7" ht="12" customHeight="1" thickBot="1" x14ac:dyDescent="0.3">
      <c r="A36" s="238" t="s">
        <v>60</v>
      </c>
      <c r="B36" s="239"/>
      <c r="C36" s="239"/>
      <c r="D36" s="239"/>
      <c r="E36" s="239"/>
      <c r="F36" s="239"/>
      <c r="G36" s="239"/>
    </row>
    <row r="37" spans="1:7" s="12" customFormat="1" ht="25.25" customHeight="1" thickTop="1" x14ac:dyDescent="0.25">
      <c r="A37" s="64" t="s">
        <v>61</v>
      </c>
      <c r="B37" s="240" t="s">
        <v>38</v>
      </c>
      <c r="C37" s="241"/>
      <c r="D37" s="65" t="s">
        <v>43</v>
      </c>
      <c r="E37" s="65" t="s">
        <v>44</v>
      </c>
      <c r="F37" s="65" t="s">
        <v>45</v>
      </c>
      <c r="G37" s="66" t="s">
        <v>46</v>
      </c>
    </row>
    <row r="38" spans="1:7" ht="12.15" customHeight="1" x14ac:dyDescent="0.25">
      <c r="A38" s="62">
        <v>10</v>
      </c>
      <c r="B38" s="212" t="s">
        <v>5</v>
      </c>
      <c r="C38" s="213"/>
      <c r="D38" s="72">
        <f>'Local Bud Amnd(9)-13613'!G38</f>
        <v>0</v>
      </c>
      <c r="E38" s="13">
        <v>0</v>
      </c>
      <c r="F38" s="13">
        <v>0</v>
      </c>
      <c r="G38" s="77">
        <f>D38+E38-F38</f>
        <v>0</v>
      </c>
    </row>
    <row r="39" spans="1:7" ht="12.15" customHeight="1" x14ac:dyDescent="0.25">
      <c r="A39" s="62">
        <v>20</v>
      </c>
      <c r="B39" s="212" t="s">
        <v>127</v>
      </c>
      <c r="C39" s="213"/>
      <c r="D39" s="72">
        <f>'Local Bud Amnd(9)-13613'!G39</f>
        <v>0</v>
      </c>
      <c r="E39" s="13">
        <v>0</v>
      </c>
      <c r="F39" s="13">
        <v>0</v>
      </c>
      <c r="G39" s="77">
        <f t="shared" ref="G39:G65" si="1">D39+E39-F39</f>
        <v>0</v>
      </c>
    </row>
    <row r="40" spans="1:7" ht="12.15" customHeight="1" x14ac:dyDescent="0.25">
      <c r="A40" s="62">
        <v>30</v>
      </c>
      <c r="B40" s="212" t="s">
        <v>6</v>
      </c>
      <c r="C40" s="213"/>
      <c r="D40" s="72">
        <f>'Local Bud Amnd(9)-13613'!G40</f>
        <v>0</v>
      </c>
      <c r="E40" s="13">
        <v>0</v>
      </c>
      <c r="F40" s="13">
        <v>0</v>
      </c>
      <c r="G40" s="77">
        <f t="shared" si="1"/>
        <v>0</v>
      </c>
    </row>
    <row r="41" spans="1:7" ht="12.15" customHeight="1" x14ac:dyDescent="0.25">
      <c r="A41" s="62">
        <v>40</v>
      </c>
      <c r="B41" s="212" t="s">
        <v>7</v>
      </c>
      <c r="C41" s="213"/>
      <c r="D41" s="72">
        <f>'Local Bud Amnd(9)-13613'!G41</f>
        <v>0</v>
      </c>
      <c r="E41" s="13">
        <v>0</v>
      </c>
      <c r="F41" s="13">
        <v>0</v>
      </c>
      <c r="G41" s="77">
        <f t="shared" si="1"/>
        <v>0</v>
      </c>
    </row>
    <row r="42" spans="1:7" ht="12.15" customHeight="1" x14ac:dyDescent="0.25">
      <c r="A42" s="62">
        <v>41</v>
      </c>
      <c r="B42" s="212" t="s">
        <v>131</v>
      </c>
      <c r="C42" s="213"/>
      <c r="D42" s="72">
        <f>'Local Bud Amnd(9)-13613'!G42</f>
        <v>0</v>
      </c>
      <c r="E42" s="13">
        <v>0</v>
      </c>
      <c r="F42" s="13">
        <v>0</v>
      </c>
      <c r="G42" s="77">
        <f t="shared" si="1"/>
        <v>0</v>
      </c>
    </row>
    <row r="43" spans="1:7" ht="12.15" customHeight="1" x14ac:dyDescent="0.25">
      <c r="A43" s="62">
        <v>42</v>
      </c>
      <c r="B43" s="212" t="s">
        <v>9</v>
      </c>
      <c r="C43" s="213"/>
      <c r="D43" s="72">
        <f>'Local Bud Amnd(9)-13613'!G43</f>
        <v>0</v>
      </c>
      <c r="E43" s="13">
        <v>0</v>
      </c>
      <c r="F43" s="13">
        <v>0</v>
      </c>
      <c r="G43" s="77">
        <f t="shared" si="1"/>
        <v>0</v>
      </c>
    </row>
    <row r="44" spans="1:7" ht="12.15" customHeight="1" x14ac:dyDescent="0.25">
      <c r="A44" s="62">
        <v>43</v>
      </c>
      <c r="B44" s="212" t="s">
        <v>10</v>
      </c>
      <c r="C44" s="213"/>
      <c r="D44" s="72">
        <f>'Local Bud Amnd(9)-13613'!G44</f>
        <v>0</v>
      </c>
      <c r="E44" s="13">
        <v>0</v>
      </c>
      <c r="F44" s="13">
        <v>0</v>
      </c>
      <c r="G44" s="77">
        <f t="shared" si="1"/>
        <v>0</v>
      </c>
    </row>
    <row r="45" spans="1:7" ht="12.15" customHeight="1" x14ac:dyDescent="0.25">
      <c r="A45" s="62">
        <v>44</v>
      </c>
      <c r="B45" s="212" t="s">
        <v>11</v>
      </c>
      <c r="C45" s="213"/>
      <c r="D45" s="72">
        <f>'Local Bud Amnd(9)-13613'!G45</f>
        <v>0</v>
      </c>
      <c r="E45" s="13">
        <v>0</v>
      </c>
      <c r="F45" s="13">
        <v>0</v>
      </c>
      <c r="G45" s="77">
        <f t="shared" si="1"/>
        <v>0</v>
      </c>
    </row>
    <row r="46" spans="1:7" ht="12.15" customHeight="1" x14ac:dyDescent="0.25">
      <c r="A46" s="62">
        <v>45</v>
      </c>
      <c r="B46" s="212" t="s">
        <v>2</v>
      </c>
      <c r="C46" s="213"/>
      <c r="D46" s="72">
        <f>'Local Bud Amnd(9)-13613'!G46</f>
        <v>0</v>
      </c>
      <c r="E46" s="13">
        <v>0</v>
      </c>
      <c r="F46" s="13">
        <v>0</v>
      </c>
      <c r="G46" s="77">
        <f t="shared" si="1"/>
        <v>0</v>
      </c>
    </row>
    <row r="47" spans="1:7" ht="12.15" customHeight="1" x14ac:dyDescent="0.25">
      <c r="A47" s="62">
        <v>46</v>
      </c>
      <c r="B47" s="212" t="s">
        <v>130</v>
      </c>
      <c r="C47" s="213"/>
      <c r="D47" s="72">
        <f>'Local Bud Amnd(9)-13613'!G47</f>
        <v>0</v>
      </c>
      <c r="E47" s="13">
        <v>0</v>
      </c>
      <c r="F47" s="13">
        <v>0</v>
      </c>
      <c r="G47" s="77">
        <f t="shared" si="1"/>
        <v>0</v>
      </c>
    </row>
    <row r="48" spans="1:7" ht="12.15" customHeight="1" x14ac:dyDescent="0.25">
      <c r="A48" s="62">
        <v>47</v>
      </c>
      <c r="B48" s="212" t="s">
        <v>27</v>
      </c>
      <c r="C48" s="213"/>
      <c r="D48" s="72">
        <f>'Local Bud Amnd(9)-13613'!G48</f>
        <v>0</v>
      </c>
      <c r="E48" s="13">
        <v>0</v>
      </c>
      <c r="F48" s="13">
        <v>0</v>
      </c>
      <c r="G48" s="77">
        <f t="shared" si="1"/>
        <v>0</v>
      </c>
    </row>
    <row r="49" spans="1:10" ht="12.15" customHeight="1" x14ac:dyDescent="0.25">
      <c r="A49" s="62">
        <v>48</v>
      </c>
      <c r="B49" s="212" t="s">
        <v>28</v>
      </c>
      <c r="C49" s="213"/>
      <c r="D49" s="72">
        <f>'Local Bud Amnd(9)-13613'!G49</f>
        <v>0</v>
      </c>
      <c r="E49" s="13">
        <v>0</v>
      </c>
      <c r="F49" s="13">
        <v>0</v>
      </c>
      <c r="G49" s="77">
        <f t="shared" si="1"/>
        <v>0</v>
      </c>
    </row>
    <row r="50" spans="1:10" ht="12.15" customHeight="1" x14ac:dyDescent="0.25">
      <c r="A50" s="62">
        <v>49</v>
      </c>
      <c r="B50" s="212" t="s">
        <v>12</v>
      </c>
      <c r="C50" s="213"/>
      <c r="D50" s="72">
        <f>'Local Bud Amnd(9)-13613'!G50</f>
        <v>0</v>
      </c>
      <c r="E50" s="13">
        <v>0</v>
      </c>
      <c r="F50" s="13">
        <v>0</v>
      </c>
      <c r="G50" s="77">
        <f t="shared" si="1"/>
        <v>0</v>
      </c>
    </row>
    <row r="51" spans="1:10" ht="12.15" customHeight="1" x14ac:dyDescent="0.25">
      <c r="A51" s="62">
        <v>51</v>
      </c>
      <c r="B51" s="212" t="s">
        <v>13</v>
      </c>
      <c r="C51" s="213"/>
      <c r="D51" s="72">
        <f>'Local Bud Amnd(9)-13613'!G51</f>
        <v>0</v>
      </c>
      <c r="E51" s="13">
        <v>0</v>
      </c>
      <c r="F51" s="13">
        <v>0</v>
      </c>
      <c r="G51" s="77">
        <f t="shared" si="1"/>
        <v>0</v>
      </c>
    </row>
    <row r="52" spans="1:10" ht="12.15" customHeight="1" x14ac:dyDescent="0.25">
      <c r="A52" s="62">
        <v>52.1</v>
      </c>
      <c r="B52" s="212" t="s">
        <v>14</v>
      </c>
      <c r="C52" s="213"/>
      <c r="D52" s="72">
        <f>'Local Bud Amnd(9)-13613'!G52</f>
        <v>0</v>
      </c>
      <c r="E52" s="13">
        <v>0</v>
      </c>
      <c r="F52" s="13">
        <v>0</v>
      </c>
      <c r="G52" s="77">
        <f t="shared" si="1"/>
        <v>0</v>
      </c>
    </row>
    <row r="53" spans="1:10" ht="12.15" customHeight="1" x14ac:dyDescent="0.25">
      <c r="A53" s="62">
        <v>52.2</v>
      </c>
      <c r="B53" s="212" t="s">
        <v>15</v>
      </c>
      <c r="C53" s="213"/>
      <c r="D53" s="72">
        <f>'Local Bud Amnd(9)-13613'!G53</f>
        <v>0</v>
      </c>
      <c r="E53" s="13">
        <v>0</v>
      </c>
      <c r="F53" s="13">
        <v>0</v>
      </c>
      <c r="G53" s="77">
        <f t="shared" si="1"/>
        <v>0</v>
      </c>
    </row>
    <row r="54" spans="1:10" ht="12.15" customHeight="1" x14ac:dyDescent="0.25">
      <c r="A54" s="62">
        <v>52.3</v>
      </c>
      <c r="B54" s="212" t="s">
        <v>16</v>
      </c>
      <c r="C54" s="213"/>
      <c r="D54" s="72">
        <f>'Local Bud Amnd(9)-13613'!G54</f>
        <v>0</v>
      </c>
      <c r="E54" s="13">
        <v>0</v>
      </c>
      <c r="F54" s="13">
        <v>0</v>
      </c>
      <c r="G54" s="77">
        <f t="shared" si="1"/>
        <v>0</v>
      </c>
    </row>
    <row r="55" spans="1:10" ht="12.15" customHeight="1" x14ac:dyDescent="0.25">
      <c r="A55" s="62">
        <v>52.4</v>
      </c>
      <c r="B55" s="212" t="s">
        <v>17</v>
      </c>
      <c r="C55" s="213"/>
      <c r="D55" s="72">
        <f>'Local Bud Amnd(9)-13613'!G55</f>
        <v>0</v>
      </c>
      <c r="E55" s="13">
        <v>0</v>
      </c>
      <c r="F55" s="13">
        <v>0</v>
      </c>
      <c r="G55" s="77">
        <f t="shared" si="1"/>
        <v>0</v>
      </c>
    </row>
    <row r="56" spans="1:10" ht="12.15" customHeight="1" x14ac:dyDescent="0.25">
      <c r="A56" s="62">
        <v>52.5</v>
      </c>
      <c r="B56" s="212" t="s">
        <v>18</v>
      </c>
      <c r="C56" s="213"/>
      <c r="D56" s="72">
        <f>'Local Bud Amnd(9)-13613'!G56</f>
        <v>0</v>
      </c>
      <c r="E56" s="13">
        <v>0</v>
      </c>
      <c r="F56" s="13">
        <v>0</v>
      </c>
      <c r="G56" s="77">
        <f t="shared" si="1"/>
        <v>0</v>
      </c>
    </row>
    <row r="57" spans="1:10" ht="12.15" customHeight="1" x14ac:dyDescent="0.25">
      <c r="A57" s="62">
        <v>54</v>
      </c>
      <c r="B57" s="212" t="s">
        <v>19</v>
      </c>
      <c r="C57" s="213"/>
      <c r="D57" s="72">
        <f>'Local Bud Amnd(9)-13613'!G57</f>
        <v>0</v>
      </c>
      <c r="E57" s="13">
        <v>0</v>
      </c>
      <c r="F57" s="13">
        <v>0</v>
      </c>
      <c r="G57" s="77">
        <f t="shared" si="1"/>
        <v>0</v>
      </c>
    </row>
    <row r="58" spans="1:10" ht="12.15" customHeight="1" x14ac:dyDescent="0.25">
      <c r="A58" s="62">
        <v>55</v>
      </c>
      <c r="B58" s="212" t="s">
        <v>51</v>
      </c>
      <c r="C58" s="212"/>
      <c r="D58" s="72">
        <f>'Local Bud Amnd(9)-13613'!G58</f>
        <v>0</v>
      </c>
      <c r="E58" s="13">
        <v>0</v>
      </c>
      <c r="F58" s="13">
        <v>0</v>
      </c>
      <c r="G58" s="77">
        <f t="shared" si="1"/>
        <v>0</v>
      </c>
    </row>
    <row r="59" spans="1:10" ht="12.15" customHeight="1" x14ac:dyDescent="0.25">
      <c r="A59" s="62">
        <v>60</v>
      </c>
      <c r="B59" s="212" t="s">
        <v>20</v>
      </c>
      <c r="C59" s="213"/>
      <c r="D59" s="72">
        <f>'Local Bud Amnd(9)-13613'!G59</f>
        <v>0</v>
      </c>
      <c r="E59" s="13">
        <v>0</v>
      </c>
      <c r="F59" s="13">
        <v>0</v>
      </c>
      <c r="G59" s="77">
        <f t="shared" si="1"/>
        <v>0</v>
      </c>
    </row>
    <row r="60" spans="1:10" ht="12.15" customHeight="1" x14ac:dyDescent="0.25">
      <c r="A60" s="62">
        <v>71</v>
      </c>
      <c r="B60" s="212" t="s">
        <v>29</v>
      </c>
      <c r="C60" s="213"/>
      <c r="D60" s="72">
        <f>'Local Bud Amnd(9)-13613'!G60</f>
        <v>0</v>
      </c>
      <c r="E60" s="13">
        <v>0</v>
      </c>
      <c r="F60" s="13">
        <v>0</v>
      </c>
      <c r="G60" s="77">
        <f t="shared" si="1"/>
        <v>0</v>
      </c>
    </row>
    <row r="61" spans="1:10" ht="12.15" customHeight="1" x14ac:dyDescent="0.25">
      <c r="A61" s="62">
        <v>72</v>
      </c>
      <c r="B61" s="212" t="s">
        <v>30</v>
      </c>
      <c r="C61" s="213"/>
      <c r="D61" s="72">
        <f>'Local Bud Amnd(9)-13613'!G61</f>
        <v>0</v>
      </c>
      <c r="E61" s="13">
        <v>0</v>
      </c>
      <c r="F61" s="13">
        <v>0</v>
      </c>
      <c r="G61" s="77">
        <f t="shared" si="1"/>
        <v>0</v>
      </c>
    </row>
    <row r="62" spans="1:10" ht="12.15" customHeight="1" x14ac:dyDescent="0.25">
      <c r="A62" s="62">
        <v>81</v>
      </c>
      <c r="B62" s="315" t="s">
        <v>52</v>
      </c>
      <c r="C62" s="316"/>
      <c r="D62" s="72">
        <f>'Local Bud Amnd(9)-13613'!G62</f>
        <v>0</v>
      </c>
      <c r="E62" s="13">
        <v>0</v>
      </c>
      <c r="F62" s="13">
        <v>0</v>
      </c>
      <c r="G62" s="77">
        <f t="shared" si="1"/>
        <v>0</v>
      </c>
    </row>
    <row r="63" spans="1:10" ht="12.15" customHeight="1" x14ac:dyDescent="0.25">
      <c r="A63" s="62">
        <v>83</v>
      </c>
      <c r="B63" s="212" t="s">
        <v>53</v>
      </c>
      <c r="C63" s="212"/>
      <c r="D63" s="72">
        <f>'Local Bud Amnd(9)-13613'!G63</f>
        <v>0</v>
      </c>
      <c r="E63" s="13">
        <v>0</v>
      </c>
      <c r="F63" s="13">
        <v>0</v>
      </c>
      <c r="G63" s="77">
        <f t="shared" si="1"/>
        <v>0</v>
      </c>
    </row>
    <row r="64" spans="1:10" ht="12.15" customHeight="1" x14ac:dyDescent="0.25">
      <c r="A64" s="62">
        <v>89</v>
      </c>
      <c r="B64" s="212" t="s">
        <v>31</v>
      </c>
      <c r="C64" s="213"/>
      <c r="D64" s="72">
        <f>'Local Bud Amnd(9)-13613'!G64</f>
        <v>0</v>
      </c>
      <c r="E64" s="13">
        <v>0</v>
      </c>
      <c r="F64" s="13">
        <v>0</v>
      </c>
      <c r="G64" s="77">
        <f t="shared" si="1"/>
        <v>0</v>
      </c>
      <c r="J64" s="6"/>
    </row>
    <row r="65" spans="1:9" ht="12.15" customHeight="1" x14ac:dyDescent="0.25">
      <c r="A65" s="62">
        <v>99</v>
      </c>
      <c r="B65" s="212" t="s">
        <v>32</v>
      </c>
      <c r="C65" s="213"/>
      <c r="D65" s="72">
        <f>'Local Bud Amnd(9)-13613'!G65</f>
        <v>0</v>
      </c>
      <c r="E65" s="13">
        <v>0</v>
      </c>
      <c r="F65" s="13">
        <v>0</v>
      </c>
      <c r="G65" s="77">
        <f t="shared" si="1"/>
        <v>0</v>
      </c>
    </row>
    <row r="66" spans="1:9" ht="12.15" customHeight="1" x14ac:dyDescent="0.25">
      <c r="A66" s="242" t="s">
        <v>126</v>
      </c>
      <c r="B66" s="243"/>
      <c r="C66" s="244"/>
      <c r="D66" s="72">
        <f>SUM(D38:D65)</f>
        <v>0</v>
      </c>
      <c r="E66" s="72">
        <f>SUM(E38:E65)</f>
        <v>0</v>
      </c>
      <c r="F66" s="72">
        <f>SUM(F38:F65)</f>
        <v>0</v>
      </c>
      <c r="G66" s="77">
        <f>SUM(G38:G65)</f>
        <v>0</v>
      </c>
    </row>
    <row r="67" spans="1:9" ht="12.15" customHeight="1" x14ac:dyDescent="0.25">
      <c r="A67" s="62">
        <v>1E-3</v>
      </c>
      <c r="B67" s="212" t="s">
        <v>33</v>
      </c>
      <c r="C67" s="212"/>
      <c r="D67" s="72">
        <f>'Local Bud Amnd(9)-13613'!G67</f>
        <v>0</v>
      </c>
      <c r="E67" s="13">
        <v>0</v>
      </c>
      <c r="F67" s="72">
        <v>0</v>
      </c>
      <c r="G67" s="77">
        <f>D67+E67-F67</f>
        <v>0</v>
      </c>
      <c r="I67" s="7"/>
    </row>
    <row r="68" spans="1:9" ht="12.15" customHeight="1" x14ac:dyDescent="0.25">
      <c r="A68" s="62">
        <v>2E-3</v>
      </c>
      <c r="B68" s="212" t="s">
        <v>34</v>
      </c>
      <c r="C68" s="212"/>
      <c r="D68" s="72">
        <f>'Local Bud Amnd(9)-13613'!G68</f>
        <v>0</v>
      </c>
      <c r="E68" s="13">
        <v>0</v>
      </c>
      <c r="F68" s="13">
        <v>0</v>
      </c>
      <c r="G68" s="77">
        <f>D68+E68-F68</f>
        <v>0</v>
      </c>
    </row>
    <row r="69" spans="1:9" ht="12.15" customHeight="1" x14ac:dyDescent="0.25">
      <c r="A69" s="62">
        <v>3.0000000000000001E-3</v>
      </c>
      <c r="B69" s="170" t="s">
        <v>40</v>
      </c>
      <c r="C69" s="213"/>
      <c r="D69" s="72">
        <f>'Local Bud Amnd(9)-13613'!G69</f>
        <v>0</v>
      </c>
      <c r="E69" s="13">
        <v>0</v>
      </c>
      <c r="F69" s="72">
        <v>0</v>
      </c>
      <c r="G69" s="77">
        <f>D69+E69-F69</f>
        <v>0</v>
      </c>
    </row>
    <row r="70" spans="1:9" ht="12.15" customHeight="1" x14ac:dyDescent="0.25">
      <c r="A70" s="62">
        <v>4.0000000000000001E-3</v>
      </c>
      <c r="B70" s="212" t="s">
        <v>35</v>
      </c>
      <c r="C70" s="212"/>
      <c r="D70" s="72">
        <f>'Local Bud Amnd(9)-13613'!G70</f>
        <v>0</v>
      </c>
      <c r="E70" s="13">
        <v>0</v>
      </c>
      <c r="F70" s="13">
        <v>0</v>
      </c>
      <c r="G70" s="77">
        <f>D70+E70-F70</f>
        <v>0</v>
      </c>
    </row>
    <row r="71" spans="1:9" ht="12.15" customHeight="1" x14ac:dyDescent="0.25">
      <c r="A71" s="245" t="s">
        <v>50</v>
      </c>
      <c r="B71" s="246"/>
      <c r="C71" s="246"/>
      <c r="D71" s="72">
        <f>SUM(D67:D70)</f>
        <v>0</v>
      </c>
      <c r="E71" s="72">
        <f>SUM(E67:E70)</f>
        <v>0</v>
      </c>
      <c r="F71" s="72">
        <f>SUM(F67:F70)</f>
        <v>0</v>
      </c>
      <c r="G71" s="77">
        <f>SUM(G67:G70)</f>
        <v>0</v>
      </c>
    </row>
    <row r="72" spans="1:9" x14ac:dyDescent="0.25">
      <c r="A72" s="250" t="s">
        <v>104</v>
      </c>
      <c r="B72" s="251"/>
      <c r="C72" s="252"/>
      <c r="D72" s="97">
        <f>D66+D71</f>
        <v>0</v>
      </c>
      <c r="E72" s="97">
        <f>E66+E71</f>
        <v>0</v>
      </c>
      <c r="F72" s="97">
        <f>F66+F71</f>
        <v>0</v>
      </c>
      <c r="G72" s="106">
        <f>G66+G71</f>
        <v>0</v>
      </c>
    </row>
    <row r="73" spans="1:9" ht="15" customHeight="1" thickBot="1" x14ac:dyDescent="0.3">
      <c r="A73" s="190" t="s">
        <v>120</v>
      </c>
      <c r="B73" s="191"/>
      <c r="C73" s="191"/>
      <c r="D73" s="70">
        <f>D34-D72</f>
        <v>0</v>
      </c>
      <c r="E73" s="70">
        <f>E34-E72</f>
        <v>0</v>
      </c>
      <c r="F73" s="70">
        <f>F34-F72</f>
        <v>0</v>
      </c>
      <c r="G73" s="93">
        <f>G34-G72</f>
        <v>0</v>
      </c>
    </row>
    <row r="74" spans="1:9" ht="26.25" customHeight="1" thickTop="1" x14ac:dyDescent="0.25">
      <c r="A74" s="173" t="s">
        <v>101</v>
      </c>
      <c r="B74" s="173"/>
      <c r="C74" s="173"/>
      <c r="D74" s="173"/>
      <c r="E74" s="173"/>
      <c r="F74" s="256" t="s">
        <v>122</v>
      </c>
      <c r="G74" s="257"/>
    </row>
    <row r="75" spans="1:9" ht="15" customHeight="1" x14ac:dyDescent="0.25">
      <c r="A75" s="90"/>
      <c r="B75" s="202" t="s">
        <v>123</v>
      </c>
      <c r="C75" s="258"/>
      <c r="D75" s="258"/>
      <c r="E75" s="86"/>
      <c r="F75" s="94"/>
      <c r="G75" s="94"/>
    </row>
    <row r="76" spans="1:9" s="16" customFormat="1" ht="10.25" customHeight="1" x14ac:dyDescent="0.25">
      <c r="A76" s="260" t="s">
        <v>101</v>
      </c>
      <c r="B76" s="260"/>
      <c r="C76" s="260"/>
      <c r="D76" s="260"/>
      <c r="E76" s="260"/>
      <c r="F76" s="256" t="s">
        <v>122</v>
      </c>
      <c r="G76" s="257"/>
    </row>
    <row r="77" spans="1:9" ht="11.25" customHeight="1" x14ac:dyDescent="0.25">
      <c r="A77" s="91"/>
      <c r="B77" s="202" t="s">
        <v>155</v>
      </c>
      <c r="C77" s="258"/>
      <c r="D77" s="258"/>
      <c r="E77" s="92"/>
      <c r="F77" s="249"/>
      <c r="G77" s="249"/>
    </row>
    <row r="78" spans="1:9" x14ac:dyDescent="0.25">
      <c r="A78" s="255" t="s">
        <v>160</v>
      </c>
      <c r="B78" s="255"/>
      <c r="C78" s="255"/>
      <c r="D78" s="255"/>
      <c r="E78" s="255"/>
      <c r="F78" s="255"/>
      <c r="G78" s="255"/>
    </row>
  </sheetData>
  <sheetProtection algorithmName="SHA-512" hashValue="q92WGQDekEGCtuYLcs1nHSEZWlbsf5CYFMMvoalCdhckJ4S8joK2aFFODHx5JFI1snLzMUoy+q1gq3NN+3/Ddg==" saltValue="LqWWJaNzRcL/jsFJN4Qr7Q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"/>
  </protectedRanges>
  <mergeCells count="81">
    <mergeCell ref="A78:G78"/>
    <mergeCell ref="F76:G76"/>
    <mergeCell ref="B70:C70"/>
    <mergeCell ref="A71:C71"/>
    <mergeCell ref="A72:C72"/>
    <mergeCell ref="F74:G74"/>
    <mergeCell ref="B75:D75"/>
    <mergeCell ref="A76:E76"/>
    <mergeCell ref="B77:D77"/>
    <mergeCell ref="F77:G77"/>
    <mergeCell ref="A73:C73"/>
    <mergeCell ref="A74:E74"/>
    <mergeCell ref="B52:C52"/>
    <mergeCell ref="B53:C53"/>
    <mergeCell ref="B51:C51"/>
    <mergeCell ref="B57:C57"/>
    <mergeCell ref="B58:C58"/>
    <mergeCell ref="B69:C69"/>
    <mergeCell ref="B54:C54"/>
    <mergeCell ref="B55:C55"/>
    <mergeCell ref="B65:C65"/>
    <mergeCell ref="A66:C66"/>
    <mergeCell ref="B62:C62"/>
    <mergeCell ref="B56:C56"/>
    <mergeCell ref="B63:C63"/>
    <mergeCell ref="B64:C64"/>
    <mergeCell ref="B67:C67"/>
    <mergeCell ref="B68:C68"/>
    <mergeCell ref="B59:C59"/>
    <mergeCell ref="B60:C60"/>
    <mergeCell ref="B61:C61"/>
    <mergeCell ref="B50:C50"/>
    <mergeCell ref="B44:C44"/>
    <mergeCell ref="B45:C45"/>
    <mergeCell ref="B46:C46"/>
    <mergeCell ref="B47:C47"/>
    <mergeCell ref="B48:C48"/>
    <mergeCell ref="B49:C49"/>
    <mergeCell ref="A9:G10"/>
    <mergeCell ref="B30:C30"/>
    <mergeCell ref="B31:C31"/>
    <mergeCell ref="A15:G15"/>
    <mergeCell ref="A16:G16"/>
    <mergeCell ref="A17:B17"/>
    <mergeCell ref="A18:B18"/>
    <mergeCell ref="A19:C20"/>
    <mergeCell ref="D19:G19"/>
    <mergeCell ref="B28:C28"/>
    <mergeCell ref="A21:G21"/>
    <mergeCell ref="B22:C22"/>
    <mergeCell ref="B23:C23"/>
    <mergeCell ref="B24:C24"/>
    <mergeCell ref="B25:C25"/>
    <mergeCell ref="B26:C26"/>
    <mergeCell ref="A1:B8"/>
    <mergeCell ref="C1:E1"/>
    <mergeCell ref="F1:G8"/>
    <mergeCell ref="C2:E2"/>
    <mergeCell ref="C3:E3"/>
    <mergeCell ref="C4:E4"/>
    <mergeCell ref="C6:E6"/>
    <mergeCell ref="C7:E7"/>
    <mergeCell ref="A11:B11"/>
    <mergeCell ref="A12:G12"/>
    <mergeCell ref="A13:B13"/>
    <mergeCell ref="D13:G13"/>
    <mergeCell ref="A14:G14"/>
    <mergeCell ref="B29:C29"/>
    <mergeCell ref="B42:C42"/>
    <mergeCell ref="B43:C43"/>
    <mergeCell ref="A32:C32"/>
    <mergeCell ref="B27:C27"/>
    <mergeCell ref="A33:C33"/>
    <mergeCell ref="A34:C34"/>
    <mergeCell ref="A35:G35"/>
    <mergeCell ref="A36:G36"/>
    <mergeCell ref="B37:C37"/>
    <mergeCell ref="B38:C38"/>
    <mergeCell ref="B39:C39"/>
    <mergeCell ref="B40:C40"/>
    <mergeCell ref="B41:C41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32 G66" formula="1"/>
  </ignoredErrors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8" tint="0.59999389629810485"/>
    <pageSetUpPr fitToPage="1"/>
  </sheetPr>
  <dimension ref="A1:G69"/>
  <sheetViews>
    <sheetView showGridLines="0" showZeros="0" zoomScaleNormal="100" zoomScaleSheetLayoutView="75" workbookViewId="0">
      <selection activeCell="H10" sqref="H10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75"/>
      <c r="B1" s="275"/>
      <c r="C1" s="177" t="s">
        <v>56</v>
      </c>
      <c r="D1" s="177"/>
      <c r="E1" s="177"/>
      <c r="F1" s="177"/>
      <c r="G1" s="3"/>
    </row>
    <row r="2" spans="1:7" ht="15.5" x14ac:dyDescent="0.25">
      <c r="A2" s="275"/>
      <c r="B2" s="275"/>
      <c r="C2" s="261" t="s">
        <v>54</v>
      </c>
      <c r="D2" s="261"/>
      <c r="E2" s="261"/>
      <c r="F2" s="261"/>
      <c r="G2" s="3"/>
    </row>
    <row r="3" spans="1:7" ht="8" customHeight="1" x14ac:dyDescent="0.25">
      <c r="A3" s="275"/>
      <c r="B3" s="275"/>
      <c r="C3" s="210"/>
      <c r="D3" s="210"/>
      <c r="E3" s="210"/>
      <c r="F3" s="210"/>
      <c r="G3" s="3"/>
    </row>
    <row r="4" spans="1:7" ht="15.5" x14ac:dyDescent="0.35">
      <c r="A4" s="275"/>
      <c r="B4" s="275"/>
      <c r="C4" s="185" t="s">
        <v>169</v>
      </c>
      <c r="D4" s="185"/>
      <c r="E4" s="185"/>
      <c r="F4" s="185"/>
      <c r="G4" s="8"/>
    </row>
    <row r="5" spans="1:7" ht="8" customHeight="1" x14ac:dyDescent="0.25">
      <c r="A5" s="275"/>
      <c r="B5" s="275"/>
      <c r="C5" s="2"/>
      <c r="D5" s="2"/>
      <c r="E5" s="3"/>
      <c r="F5" s="23"/>
      <c r="G5" s="3"/>
    </row>
    <row r="6" spans="1:7" ht="10.25" customHeight="1" x14ac:dyDescent="0.25">
      <c r="A6" s="275"/>
      <c r="B6" s="275"/>
      <c r="C6" s="186" t="s">
        <v>164</v>
      </c>
      <c r="D6" s="186"/>
      <c r="E6" s="186"/>
      <c r="F6" s="186"/>
      <c r="G6" s="3"/>
    </row>
    <row r="7" spans="1:7" ht="10.25" customHeight="1" x14ac:dyDescent="0.25">
      <c r="A7" s="275"/>
      <c r="B7" s="275"/>
      <c r="C7" s="274" t="s">
        <v>165</v>
      </c>
      <c r="D7" s="274"/>
      <c r="E7" s="274"/>
      <c r="F7" s="274"/>
      <c r="G7" s="60"/>
    </row>
    <row r="8" spans="1:7" s="42" customFormat="1" ht="8" customHeight="1" x14ac:dyDescent="0.25">
      <c r="A8" s="275"/>
      <c r="B8" s="275"/>
      <c r="C8" s="276"/>
      <c r="D8" s="276"/>
      <c r="E8" s="276"/>
      <c r="F8" s="276"/>
      <c r="G8" s="59"/>
    </row>
    <row r="9" spans="1:7" s="45" customFormat="1" ht="15" customHeight="1" x14ac:dyDescent="0.25">
      <c r="A9" s="262" t="s">
        <v>98</v>
      </c>
      <c r="B9" s="262"/>
      <c r="C9" s="85">
        <f>'Annl Cert. Bud-13617'!C9</f>
        <v>0</v>
      </c>
      <c r="D9" s="56" t="s">
        <v>79</v>
      </c>
      <c r="E9" s="74" t="str">
        <f>'Annl Cert. Bud-13617'!E9</f>
        <v>2018-2019</v>
      </c>
      <c r="F9" s="55" t="s">
        <v>97</v>
      </c>
      <c r="G9" s="75" t="s">
        <v>117</v>
      </c>
    </row>
    <row r="10" spans="1:7" s="45" customFormat="1" ht="8" customHeight="1" x14ac:dyDescent="0.25">
      <c r="A10" s="58"/>
      <c r="B10" s="58"/>
      <c r="C10" s="57"/>
      <c r="D10" s="56"/>
      <c r="E10" s="54"/>
      <c r="F10" s="55"/>
      <c r="G10" s="54"/>
    </row>
    <row r="11" spans="1:7" ht="15" customHeight="1" thickBot="1" x14ac:dyDescent="0.35">
      <c r="A11" s="263" t="s">
        <v>106</v>
      </c>
      <c r="B11" s="263"/>
      <c r="C11" s="264"/>
      <c r="D11" s="264"/>
      <c r="E11" s="264"/>
      <c r="F11" s="264"/>
      <c r="G11" s="265"/>
    </row>
    <row r="12" spans="1:7" s="42" customFormat="1" ht="14" customHeight="1" thickTop="1" x14ac:dyDescent="0.25">
      <c r="A12" s="266" t="s">
        <v>61</v>
      </c>
      <c r="B12" s="268" t="s">
        <v>96</v>
      </c>
      <c r="C12" s="269"/>
      <c r="D12" s="79" t="s">
        <v>89</v>
      </c>
      <c r="E12" s="50" t="s">
        <v>88</v>
      </c>
      <c r="F12" s="50" t="s">
        <v>95</v>
      </c>
      <c r="G12" s="49" t="s">
        <v>86</v>
      </c>
    </row>
    <row r="13" spans="1:7" s="42" customFormat="1" ht="14" customHeight="1" thickBot="1" x14ac:dyDescent="0.3">
      <c r="A13" s="267"/>
      <c r="B13" s="270"/>
      <c r="C13" s="271"/>
      <c r="D13" s="80" t="s">
        <v>94</v>
      </c>
      <c r="E13" s="48" t="s">
        <v>94</v>
      </c>
      <c r="F13" s="48" t="s">
        <v>84</v>
      </c>
      <c r="G13" s="47" t="s">
        <v>93</v>
      </c>
    </row>
    <row r="14" spans="1:7" s="42" customFormat="1" ht="13.4" customHeight="1" thickTop="1" x14ac:dyDescent="0.25">
      <c r="A14" s="62">
        <v>311</v>
      </c>
      <c r="B14" s="272" t="s">
        <v>23</v>
      </c>
      <c r="C14" s="273"/>
      <c r="D14" s="76">
        <f>'Local Bud Amnd(10)-13613'!G23</f>
        <v>0</v>
      </c>
      <c r="E14" s="67">
        <v>0</v>
      </c>
      <c r="F14" s="76">
        <f>E14+'(Jun) Local Fin-13663'!F14</f>
        <v>0</v>
      </c>
      <c r="G14" s="142">
        <f>D14-F14</f>
        <v>0</v>
      </c>
    </row>
    <row r="15" spans="1:7" s="42" customFormat="1" ht="13.4" customHeight="1" x14ac:dyDescent="0.25">
      <c r="A15" s="62">
        <v>334.1</v>
      </c>
      <c r="B15" s="253" t="s">
        <v>21</v>
      </c>
      <c r="C15" s="254"/>
      <c r="D15" s="76">
        <f>'Local Bud Amnd(10)-13613'!G24</f>
        <v>0</v>
      </c>
      <c r="E15" s="67">
        <v>0</v>
      </c>
      <c r="F15" s="76">
        <f>E15+'(Jun) Local Fin-13663'!F15</f>
        <v>0</v>
      </c>
      <c r="G15" s="77">
        <f>D15-F15</f>
        <v>0</v>
      </c>
    </row>
    <row r="16" spans="1:7" s="42" customFormat="1" ht="13.4" customHeight="1" x14ac:dyDescent="0.25">
      <c r="A16" s="62">
        <v>362</v>
      </c>
      <c r="B16" s="253" t="s">
        <v>24</v>
      </c>
      <c r="C16" s="254"/>
      <c r="D16" s="76">
        <f>'Local Bud Amnd(10)-13613'!G25</f>
        <v>0</v>
      </c>
      <c r="E16" s="67">
        <v>0</v>
      </c>
      <c r="F16" s="76">
        <f>E16+'(Jun) Local Fin-13663'!F16</f>
        <v>0</v>
      </c>
      <c r="G16" s="77">
        <f t="shared" ref="G16:G24" si="0">D16-F16</f>
        <v>0</v>
      </c>
    </row>
    <row r="17" spans="1:7" s="42" customFormat="1" ht="13.4" customHeight="1" x14ac:dyDescent="0.25">
      <c r="A17" s="62">
        <v>337</v>
      </c>
      <c r="B17" s="253" t="s">
        <v>25</v>
      </c>
      <c r="C17" s="254"/>
      <c r="D17" s="76">
        <f>'Local Bud Amnd(10)-13613'!G26</f>
        <v>0</v>
      </c>
      <c r="E17" s="67">
        <v>0</v>
      </c>
      <c r="F17" s="76">
        <f>E17+'(Jun) Local Fin-13663'!F17</f>
        <v>0</v>
      </c>
      <c r="G17" s="77">
        <f t="shared" si="0"/>
        <v>0</v>
      </c>
    </row>
    <row r="18" spans="1:7" s="42" customFormat="1" ht="13.4" customHeight="1" x14ac:dyDescent="0.25">
      <c r="A18" s="62">
        <v>361</v>
      </c>
      <c r="B18" s="253" t="s">
        <v>1</v>
      </c>
      <c r="C18" s="254"/>
      <c r="D18" s="76">
        <f>'Local Bud Amnd(10)-13613'!G27</f>
        <v>0</v>
      </c>
      <c r="E18" s="67">
        <v>0</v>
      </c>
      <c r="F18" s="76">
        <f>E18+'(Jun) Local Fin-13663'!F18</f>
        <v>0</v>
      </c>
      <c r="G18" s="77">
        <f t="shared" si="0"/>
        <v>0</v>
      </c>
    </row>
    <row r="19" spans="1:7" s="42" customFormat="1" ht="13.4" customHeight="1" x14ac:dyDescent="0.25">
      <c r="A19" s="62">
        <v>364</v>
      </c>
      <c r="B19" s="253" t="s">
        <v>26</v>
      </c>
      <c r="C19" s="254"/>
      <c r="D19" s="76">
        <f>'Local Bud Amnd(10)-13613'!G28</f>
        <v>0</v>
      </c>
      <c r="E19" s="67">
        <v>0</v>
      </c>
      <c r="F19" s="76">
        <f>E19+'(Jun) Local Fin-13663'!F19</f>
        <v>0</v>
      </c>
      <c r="G19" s="77">
        <f t="shared" si="0"/>
        <v>0</v>
      </c>
    </row>
    <row r="20" spans="1:7" s="42" customFormat="1" ht="13.4" customHeight="1" x14ac:dyDescent="0.25">
      <c r="A20" s="62">
        <v>369</v>
      </c>
      <c r="B20" s="253" t="s">
        <v>129</v>
      </c>
      <c r="C20" s="254"/>
      <c r="D20" s="76">
        <f>'Local Bud Amnd(10)-13613'!G29</f>
        <v>0</v>
      </c>
      <c r="E20" s="67">
        <v>0</v>
      </c>
      <c r="F20" s="76">
        <f>E20+'(Jun) Local Fin-13663'!F20</f>
        <v>0</v>
      </c>
      <c r="G20" s="77">
        <f t="shared" si="0"/>
        <v>0</v>
      </c>
    </row>
    <row r="21" spans="1:7" s="42" customFormat="1" ht="13.4" customHeight="1" x14ac:dyDescent="0.25">
      <c r="A21" s="62">
        <v>380</v>
      </c>
      <c r="B21" s="253" t="s">
        <v>3</v>
      </c>
      <c r="C21" s="254"/>
      <c r="D21" s="76">
        <f>'Local Bud Amnd(10)-13613'!G30</f>
        <v>0</v>
      </c>
      <c r="E21" s="67">
        <v>0</v>
      </c>
      <c r="F21" s="76">
        <f>E21+'(Jun) Local Fin-13663'!F21</f>
        <v>0</v>
      </c>
      <c r="G21" s="77">
        <f t="shared" si="0"/>
        <v>0</v>
      </c>
    </row>
    <row r="22" spans="1:7" s="42" customFormat="1" ht="13.4" customHeight="1" x14ac:dyDescent="0.25">
      <c r="A22" s="62">
        <v>389</v>
      </c>
      <c r="B22" s="253" t="s">
        <v>22</v>
      </c>
      <c r="C22" s="254"/>
      <c r="D22" s="76">
        <f>'Local Bud Amnd(10)-13613'!G31</f>
        <v>0</v>
      </c>
      <c r="E22" s="67">
        <v>0</v>
      </c>
      <c r="F22" s="76">
        <f>E22+'(Jun) Local Fin-13663'!F22</f>
        <v>0</v>
      </c>
      <c r="G22" s="77">
        <f t="shared" si="0"/>
        <v>0</v>
      </c>
    </row>
    <row r="23" spans="1:7" s="42" customFormat="1" ht="13.4" customHeight="1" x14ac:dyDescent="0.25">
      <c r="A23" s="235" t="s">
        <v>4</v>
      </c>
      <c r="B23" s="277"/>
      <c r="C23" s="278"/>
      <c r="D23" s="76">
        <f>SUM(D14:D22)</f>
        <v>0</v>
      </c>
      <c r="E23" s="76">
        <f>SUM(E14:E22)</f>
        <v>0</v>
      </c>
      <c r="F23" s="76">
        <f>SUM(F14:F22)</f>
        <v>0</v>
      </c>
      <c r="G23" s="141">
        <f>SUM(G14:G22)</f>
        <v>0</v>
      </c>
    </row>
    <row r="24" spans="1:7" s="42" customFormat="1" ht="13.4" customHeight="1" x14ac:dyDescent="0.25">
      <c r="A24" s="235" t="s">
        <v>92</v>
      </c>
      <c r="B24" s="277"/>
      <c r="C24" s="278"/>
      <c r="D24" s="76">
        <f>'Local Bud Amnd(10)-13613'!G33</f>
        <v>0</v>
      </c>
      <c r="E24" s="67">
        <v>0</v>
      </c>
      <c r="F24" s="76">
        <f>E24+'(Jun) Local Fin-13663'!F24</f>
        <v>0</v>
      </c>
      <c r="G24" s="77">
        <f t="shared" si="0"/>
        <v>0</v>
      </c>
    </row>
    <row r="25" spans="1:7" s="42" customFormat="1" ht="13.4" customHeight="1" thickBot="1" x14ac:dyDescent="0.3">
      <c r="A25" s="214" t="s">
        <v>91</v>
      </c>
      <c r="B25" s="279"/>
      <c r="C25" s="280"/>
      <c r="D25" s="95">
        <f>SUM(D23:D24)</f>
        <v>0</v>
      </c>
      <c r="E25" s="95">
        <f>SUM(E23:E24)</f>
        <v>0</v>
      </c>
      <c r="F25" s="95">
        <f>SUM(F23:F24)</f>
        <v>0</v>
      </c>
      <c r="G25" s="111">
        <f>SUM(G23:G24)</f>
        <v>0</v>
      </c>
    </row>
    <row r="26" spans="1:7" s="52" customFormat="1" ht="9.9" customHeight="1" thickTop="1" x14ac:dyDescent="0.25">
      <c r="A26" s="53"/>
      <c r="B26" s="53"/>
      <c r="C26" s="53"/>
      <c r="D26" s="53"/>
      <c r="E26" s="53"/>
      <c r="F26" s="53"/>
      <c r="G26" s="53"/>
    </row>
    <row r="27" spans="1:7" s="51" customFormat="1" ht="15" customHeight="1" thickBot="1" x14ac:dyDescent="0.35">
      <c r="A27" s="263" t="s">
        <v>107</v>
      </c>
      <c r="B27" s="263"/>
      <c r="C27" s="264"/>
      <c r="D27" s="264"/>
      <c r="E27" s="264"/>
      <c r="F27" s="264"/>
      <c r="G27" s="265"/>
    </row>
    <row r="28" spans="1:7" s="42" customFormat="1" ht="14" customHeight="1" thickTop="1" x14ac:dyDescent="0.25">
      <c r="A28" s="281" t="s">
        <v>61</v>
      </c>
      <c r="B28" s="283" t="s">
        <v>90</v>
      </c>
      <c r="C28" s="284"/>
      <c r="D28" s="50" t="s">
        <v>89</v>
      </c>
      <c r="E28" s="50" t="s">
        <v>88</v>
      </c>
      <c r="F28" s="50" t="s">
        <v>87</v>
      </c>
      <c r="G28" s="49" t="s">
        <v>86</v>
      </c>
    </row>
    <row r="29" spans="1:7" s="42" customFormat="1" ht="14" customHeight="1" thickBot="1" x14ac:dyDescent="0.3">
      <c r="A29" s="282"/>
      <c r="B29" s="285"/>
      <c r="C29" s="286"/>
      <c r="D29" s="48" t="s">
        <v>85</v>
      </c>
      <c r="E29" s="48" t="s">
        <v>85</v>
      </c>
      <c r="F29" s="48" t="s">
        <v>84</v>
      </c>
      <c r="G29" s="47" t="s">
        <v>83</v>
      </c>
    </row>
    <row r="30" spans="1:7" s="42" customFormat="1" ht="13.4" customHeight="1" thickTop="1" x14ac:dyDescent="0.25">
      <c r="A30" s="62">
        <v>10</v>
      </c>
      <c r="B30" s="272" t="s">
        <v>5</v>
      </c>
      <c r="C30" s="273"/>
      <c r="D30" s="72">
        <f>'Local Bud Amnd(10)-13613'!G38</f>
        <v>0</v>
      </c>
      <c r="E30" s="137">
        <v>0</v>
      </c>
      <c r="F30" s="72">
        <f>E30+'(Jun) Local Fin-13663'!F30</f>
        <v>0</v>
      </c>
      <c r="G30" s="77">
        <f>D30-F30</f>
        <v>0</v>
      </c>
    </row>
    <row r="31" spans="1:7" s="42" customFormat="1" ht="13.4" customHeight="1" x14ac:dyDescent="0.25">
      <c r="A31" s="62">
        <v>20</v>
      </c>
      <c r="B31" s="212" t="s">
        <v>127</v>
      </c>
      <c r="C31" s="213"/>
      <c r="D31" s="72">
        <f>'Local Bud Amnd(10)-13613'!G39</f>
        <v>0</v>
      </c>
      <c r="E31" s="138">
        <v>0</v>
      </c>
      <c r="F31" s="72">
        <f>E31+'(Jun) Local Fin-13663'!F31</f>
        <v>0</v>
      </c>
      <c r="G31" s="77">
        <f>D31-F31</f>
        <v>0</v>
      </c>
    </row>
    <row r="32" spans="1:7" s="42" customFormat="1" ht="13.4" customHeight="1" x14ac:dyDescent="0.25">
      <c r="A32" s="62">
        <v>30</v>
      </c>
      <c r="B32" s="253" t="s">
        <v>6</v>
      </c>
      <c r="C32" s="254"/>
      <c r="D32" s="72">
        <f>'Local Bud Amnd(10)-13613'!G40</f>
        <v>0</v>
      </c>
      <c r="E32" s="138">
        <v>0</v>
      </c>
      <c r="F32" s="72">
        <f>E32+'(Jun) Local Fin-13663'!F32</f>
        <v>0</v>
      </c>
      <c r="G32" s="77">
        <f t="shared" ref="G32:G62" si="1">D32-F32</f>
        <v>0</v>
      </c>
    </row>
    <row r="33" spans="1:7" s="42" customFormat="1" ht="13.4" customHeight="1" x14ac:dyDescent="0.25">
      <c r="A33" s="62">
        <v>40</v>
      </c>
      <c r="B33" s="253" t="s">
        <v>7</v>
      </c>
      <c r="C33" s="254"/>
      <c r="D33" s="72">
        <f>'Local Bud Amnd(10)-13613'!G41</f>
        <v>0</v>
      </c>
      <c r="E33" s="138">
        <v>0</v>
      </c>
      <c r="F33" s="72">
        <f>E33+'(Jun) Local Fin-13663'!F33</f>
        <v>0</v>
      </c>
      <c r="G33" s="77">
        <f t="shared" si="1"/>
        <v>0</v>
      </c>
    </row>
    <row r="34" spans="1:7" s="42" customFormat="1" ht="13.4" customHeight="1" x14ac:dyDescent="0.25">
      <c r="A34" s="62">
        <v>41</v>
      </c>
      <c r="B34" s="253" t="s">
        <v>131</v>
      </c>
      <c r="C34" s="254"/>
      <c r="D34" s="72">
        <f>'Local Bud Amnd(10)-13613'!G42</f>
        <v>0</v>
      </c>
      <c r="E34" s="138">
        <v>0</v>
      </c>
      <c r="F34" s="72">
        <f>E34+'(Jun) Local Fin-13663'!F34</f>
        <v>0</v>
      </c>
      <c r="G34" s="77">
        <f t="shared" si="1"/>
        <v>0</v>
      </c>
    </row>
    <row r="35" spans="1:7" s="42" customFormat="1" ht="13.4" customHeight="1" x14ac:dyDescent="0.25">
      <c r="A35" s="62">
        <v>42</v>
      </c>
      <c r="B35" s="253" t="s">
        <v>9</v>
      </c>
      <c r="C35" s="254"/>
      <c r="D35" s="72">
        <f>'Local Bud Amnd(10)-13613'!G43</f>
        <v>0</v>
      </c>
      <c r="E35" s="138">
        <v>0</v>
      </c>
      <c r="F35" s="72">
        <f>E35+'(Jun) Local Fin-13663'!F35</f>
        <v>0</v>
      </c>
      <c r="G35" s="77">
        <f t="shared" si="1"/>
        <v>0</v>
      </c>
    </row>
    <row r="36" spans="1:7" s="42" customFormat="1" ht="13.4" customHeight="1" x14ac:dyDescent="0.25">
      <c r="A36" s="62">
        <v>43</v>
      </c>
      <c r="B36" s="253" t="s">
        <v>10</v>
      </c>
      <c r="C36" s="254"/>
      <c r="D36" s="72">
        <f>'Local Bud Amnd(10)-13613'!G44</f>
        <v>0</v>
      </c>
      <c r="E36" s="138">
        <v>0</v>
      </c>
      <c r="F36" s="72">
        <f>E36+'(Jun) Local Fin-13663'!F36</f>
        <v>0</v>
      </c>
      <c r="G36" s="77">
        <f t="shared" si="1"/>
        <v>0</v>
      </c>
    </row>
    <row r="37" spans="1:7" s="42" customFormat="1" ht="13.4" customHeight="1" x14ac:dyDescent="0.25">
      <c r="A37" s="62">
        <v>44</v>
      </c>
      <c r="B37" s="253" t="s">
        <v>11</v>
      </c>
      <c r="C37" s="254"/>
      <c r="D37" s="72">
        <f>'Local Bud Amnd(10)-13613'!G45</f>
        <v>0</v>
      </c>
      <c r="E37" s="138">
        <v>0</v>
      </c>
      <c r="F37" s="72">
        <f>E37+'(Jun) Local Fin-13663'!F37</f>
        <v>0</v>
      </c>
      <c r="G37" s="77">
        <f t="shared" si="1"/>
        <v>0</v>
      </c>
    </row>
    <row r="38" spans="1:7" s="42" customFormat="1" ht="13.4" customHeight="1" x14ac:dyDescent="0.25">
      <c r="A38" s="62">
        <v>45</v>
      </c>
      <c r="B38" s="253" t="s">
        <v>2</v>
      </c>
      <c r="C38" s="254"/>
      <c r="D38" s="72">
        <f>'Local Bud Amnd(10)-13613'!G46</f>
        <v>0</v>
      </c>
      <c r="E38" s="138">
        <v>0</v>
      </c>
      <c r="F38" s="72">
        <f>E38+'(Jun) Local Fin-13663'!F38</f>
        <v>0</v>
      </c>
      <c r="G38" s="77">
        <f t="shared" si="1"/>
        <v>0</v>
      </c>
    </row>
    <row r="39" spans="1:7" s="42" customFormat="1" ht="13.4" customHeight="1" x14ac:dyDescent="0.25">
      <c r="A39" s="62">
        <v>46</v>
      </c>
      <c r="B39" s="253" t="s">
        <v>130</v>
      </c>
      <c r="C39" s="254"/>
      <c r="D39" s="72">
        <f>'Local Bud Amnd(10)-13613'!G47</f>
        <v>0</v>
      </c>
      <c r="E39" s="138">
        <v>0</v>
      </c>
      <c r="F39" s="72">
        <f>E39+'(Jun) Local Fin-13663'!F39</f>
        <v>0</v>
      </c>
      <c r="G39" s="77">
        <f t="shared" si="1"/>
        <v>0</v>
      </c>
    </row>
    <row r="40" spans="1:7" s="42" customFormat="1" ht="13.4" customHeight="1" x14ac:dyDescent="0.25">
      <c r="A40" s="62">
        <v>47</v>
      </c>
      <c r="B40" s="253" t="s">
        <v>27</v>
      </c>
      <c r="C40" s="254"/>
      <c r="D40" s="72">
        <f>'Local Bud Amnd(10)-13613'!G48</f>
        <v>0</v>
      </c>
      <c r="E40" s="138">
        <v>0</v>
      </c>
      <c r="F40" s="72">
        <f>E40+'(Jun) Local Fin-13663'!F40</f>
        <v>0</v>
      </c>
      <c r="G40" s="77">
        <f t="shared" si="1"/>
        <v>0</v>
      </c>
    </row>
    <row r="41" spans="1:7" s="42" customFormat="1" ht="13.4" customHeight="1" x14ac:dyDescent="0.25">
      <c r="A41" s="62">
        <v>48</v>
      </c>
      <c r="B41" s="253" t="s">
        <v>28</v>
      </c>
      <c r="C41" s="254"/>
      <c r="D41" s="72">
        <f>'Local Bud Amnd(10)-13613'!G49</f>
        <v>0</v>
      </c>
      <c r="E41" s="138">
        <v>0</v>
      </c>
      <c r="F41" s="72">
        <f>E41+'(Jun) Local Fin-13663'!F41</f>
        <v>0</v>
      </c>
      <c r="G41" s="77">
        <f t="shared" si="1"/>
        <v>0</v>
      </c>
    </row>
    <row r="42" spans="1:7" s="42" customFormat="1" ht="13.4" customHeight="1" x14ac:dyDescent="0.25">
      <c r="A42" s="62">
        <v>49</v>
      </c>
      <c r="B42" s="253" t="s">
        <v>12</v>
      </c>
      <c r="C42" s="254"/>
      <c r="D42" s="72">
        <f>'Local Bud Amnd(10)-13613'!G50</f>
        <v>0</v>
      </c>
      <c r="E42" s="138">
        <v>0</v>
      </c>
      <c r="F42" s="72">
        <f>E42+'(Jun) Local Fin-13663'!F42</f>
        <v>0</v>
      </c>
      <c r="G42" s="77">
        <f t="shared" si="1"/>
        <v>0</v>
      </c>
    </row>
    <row r="43" spans="1:7" s="42" customFormat="1" ht="13.4" customHeight="1" x14ac:dyDescent="0.25">
      <c r="A43" s="62">
        <v>51</v>
      </c>
      <c r="B43" s="253" t="s">
        <v>13</v>
      </c>
      <c r="C43" s="254"/>
      <c r="D43" s="72">
        <f>'Local Bud Amnd(10)-13613'!G51</f>
        <v>0</v>
      </c>
      <c r="E43" s="138">
        <v>0</v>
      </c>
      <c r="F43" s="72">
        <f>E43+'(Jun) Local Fin-13663'!F43</f>
        <v>0</v>
      </c>
      <c r="G43" s="77">
        <f t="shared" si="1"/>
        <v>0</v>
      </c>
    </row>
    <row r="44" spans="1:7" s="42" customFormat="1" ht="13.4" customHeight="1" x14ac:dyDescent="0.25">
      <c r="A44" s="62">
        <v>52.1</v>
      </c>
      <c r="B44" s="253" t="s">
        <v>14</v>
      </c>
      <c r="C44" s="254"/>
      <c r="D44" s="72">
        <f>'Local Bud Amnd(10)-13613'!G52</f>
        <v>0</v>
      </c>
      <c r="E44" s="138">
        <v>0</v>
      </c>
      <c r="F44" s="72">
        <f>E44+'(Jun) Local Fin-13663'!F44</f>
        <v>0</v>
      </c>
      <c r="G44" s="77">
        <f t="shared" si="1"/>
        <v>0</v>
      </c>
    </row>
    <row r="45" spans="1:7" s="42" customFormat="1" ht="13.4" customHeight="1" x14ac:dyDescent="0.25">
      <c r="A45" s="62">
        <v>52.2</v>
      </c>
      <c r="B45" s="253" t="s">
        <v>15</v>
      </c>
      <c r="C45" s="254"/>
      <c r="D45" s="72">
        <f>'Local Bud Amnd(10)-13613'!G53</f>
        <v>0</v>
      </c>
      <c r="E45" s="138">
        <v>0</v>
      </c>
      <c r="F45" s="72">
        <f>E45+'(Jun) Local Fin-13663'!F45</f>
        <v>0</v>
      </c>
      <c r="G45" s="77">
        <f t="shared" si="1"/>
        <v>0</v>
      </c>
    </row>
    <row r="46" spans="1:7" s="42" customFormat="1" ht="13.4" customHeight="1" x14ac:dyDescent="0.25">
      <c r="A46" s="62">
        <v>52.3</v>
      </c>
      <c r="B46" s="253" t="s">
        <v>16</v>
      </c>
      <c r="C46" s="254"/>
      <c r="D46" s="72">
        <f>'Local Bud Amnd(10)-13613'!G54</f>
        <v>0</v>
      </c>
      <c r="E46" s="138">
        <v>0</v>
      </c>
      <c r="F46" s="72">
        <f>E46+'(Jun) Local Fin-13663'!F46</f>
        <v>0</v>
      </c>
      <c r="G46" s="77">
        <f t="shared" si="1"/>
        <v>0</v>
      </c>
    </row>
    <row r="47" spans="1:7" s="42" customFormat="1" ht="13.4" customHeight="1" x14ac:dyDescent="0.25">
      <c r="A47" s="62">
        <v>52.4</v>
      </c>
      <c r="B47" s="253" t="s">
        <v>17</v>
      </c>
      <c r="C47" s="254"/>
      <c r="D47" s="72">
        <f>'Local Bud Amnd(10)-13613'!G55</f>
        <v>0</v>
      </c>
      <c r="E47" s="138">
        <v>0</v>
      </c>
      <c r="F47" s="72">
        <f>E47+'(Jun) Local Fin-13663'!F47</f>
        <v>0</v>
      </c>
      <c r="G47" s="77">
        <f t="shared" si="1"/>
        <v>0</v>
      </c>
    </row>
    <row r="48" spans="1:7" s="42" customFormat="1" ht="13.4" customHeight="1" x14ac:dyDescent="0.25">
      <c r="A48" s="62">
        <v>52.5</v>
      </c>
      <c r="B48" s="253" t="s">
        <v>18</v>
      </c>
      <c r="C48" s="254"/>
      <c r="D48" s="72">
        <f>'Local Bud Amnd(10)-13613'!G56</f>
        <v>0</v>
      </c>
      <c r="E48" s="138">
        <v>0</v>
      </c>
      <c r="F48" s="72">
        <f>E48+'(Jun) Local Fin-13663'!F48</f>
        <v>0</v>
      </c>
      <c r="G48" s="77">
        <f t="shared" si="1"/>
        <v>0</v>
      </c>
    </row>
    <row r="49" spans="1:7" s="42" customFormat="1" ht="13.4" customHeight="1" x14ac:dyDescent="0.25">
      <c r="A49" s="62">
        <v>54</v>
      </c>
      <c r="B49" s="253" t="s">
        <v>19</v>
      </c>
      <c r="C49" s="254"/>
      <c r="D49" s="72">
        <f>'Local Bud Amnd(10)-13613'!G57</f>
        <v>0</v>
      </c>
      <c r="E49" s="138">
        <v>0</v>
      </c>
      <c r="F49" s="72">
        <f>E49+'(Jun) Local Fin-13663'!F49</f>
        <v>0</v>
      </c>
      <c r="G49" s="77">
        <f t="shared" si="1"/>
        <v>0</v>
      </c>
    </row>
    <row r="50" spans="1:7" s="42" customFormat="1" ht="13.4" customHeight="1" x14ac:dyDescent="0.25">
      <c r="A50" s="62">
        <v>55</v>
      </c>
      <c r="B50" s="253" t="s">
        <v>51</v>
      </c>
      <c r="C50" s="254"/>
      <c r="D50" s="72">
        <f>'Local Bud Amnd(10)-13613'!G58</f>
        <v>0</v>
      </c>
      <c r="E50" s="138">
        <v>0</v>
      </c>
      <c r="F50" s="72">
        <f>E50+'(Jun) Local Fin-13663'!F50</f>
        <v>0</v>
      </c>
      <c r="G50" s="77">
        <f t="shared" si="1"/>
        <v>0</v>
      </c>
    </row>
    <row r="51" spans="1:7" s="42" customFormat="1" ht="13.4" customHeight="1" x14ac:dyDescent="0.25">
      <c r="A51" s="62">
        <v>60</v>
      </c>
      <c r="B51" s="253" t="s">
        <v>20</v>
      </c>
      <c r="C51" s="254"/>
      <c r="D51" s="72">
        <f>'Local Bud Amnd(10)-13613'!G59</f>
        <v>0</v>
      </c>
      <c r="E51" s="138">
        <v>0</v>
      </c>
      <c r="F51" s="72">
        <f>E51+'(Jun) Local Fin-13663'!F51</f>
        <v>0</v>
      </c>
      <c r="G51" s="77">
        <f t="shared" si="1"/>
        <v>0</v>
      </c>
    </row>
    <row r="52" spans="1:7" s="42" customFormat="1" ht="13.4" customHeight="1" x14ac:dyDescent="0.25">
      <c r="A52" s="62">
        <v>71</v>
      </c>
      <c r="B52" s="253" t="s">
        <v>29</v>
      </c>
      <c r="C52" s="254"/>
      <c r="D52" s="72">
        <f>'Local Bud Amnd(10)-13613'!G60</f>
        <v>0</v>
      </c>
      <c r="E52" s="138">
        <v>0</v>
      </c>
      <c r="F52" s="72">
        <f>E52+'(Jun) Local Fin-13663'!F52</f>
        <v>0</v>
      </c>
      <c r="G52" s="77">
        <f t="shared" si="1"/>
        <v>0</v>
      </c>
    </row>
    <row r="53" spans="1:7" s="42" customFormat="1" ht="13.4" customHeight="1" x14ac:dyDescent="0.25">
      <c r="A53" s="62">
        <v>72</v>
      </c>
      <c r="B53" s="253" t="s">
        <v>30</v>
      </c>
      <c r="C53" s="254"/>
      <c r="D53" s="72">
        <f>'Local Bud Amnd(10)-13613'!G61</f>
        <v>0</v>
      </c>
      <c r="E53" s="138">
        <v>0</v>
      </c>
      <c r="F53" s="72">
        <f>E53+'(Jun) Local Fin-13663'!F53</f>
        <v>0</v>
      </c>
      <c r="G53" s="77">
        <f t="shared" si="1"/>
        <v>0</v>
      </c>
    </row>
    <row r="54" spans="1:7" s="42" customFormat="1" ht="13.4" customHeight="1" x14ac:dyDescent="0.25">
      <c r="A54" s="62">
        <v>81</v>
      </c>
      <c r="B54" s="253" t="s">
        <v>52</v>
      </c>
      <c r="C54" s="254"/>
      <c r="D54" s="72">
        <f>'Local Bud Amnd(10)-13613'!G62</f>
        <v>0</v>
      </c>
      <c r="E54" s="138">
        <v>0</v>
      </c>
      <c r="F54" s="72">
        <f>E54+'(Jun) Local Fin-13663'!F54</f>
        <v>0</v>
      </c>
      <c r="G54" s="77">
        <f t="shared" si="1"/>
        <v>0</v>
      </c>
    </row>
    <row r="55" spans="1:7" s="42" customFormat="1" ht="13.4" customHeight="1" x14ac:dyDescent="0.25">
      <c r="A55" s="62">
        <v>83</v>
      </c>
      <c r="B55" s="253" t="s">
        <v>53</v>
      </c>
      <c r="C55" s="254"/>
      <c r="D55" s="72">
        <f>'Local Bud Amnd(10)-13613'!G63</f>
        <v>0</v>
      </c>
      <c r="E55" s="138">
        <v>0</v>
      </c>
      <c r="F55" s="72">
        <f>E55+'(Jun) Local Fin-13663'!F55</f>
        <v>0</v>
      </c>
      <c r="G55" s="77">
        <f t="shared" si="1"/>
        <v>0</v>
      </c>
    </row>
    <row r="56" spans="1:7" s="42" customFormat="1" ht="13.4" customHeight="1" x14ac:dyDescent="0.25">
      <c r="A56" s="62">
        <v>89</v>
      </c>
      <c r="B56" s="253" t="s">
        <v>31</v>
      </c>
      <c r="C56" s="254"/>
      <c r="D56" s="72">
        <f>'Local Bud Amnd(10)-13613'!G64</f>
        <v>0</v>
      </c>
      <c r="E56" s="138">
        <v>0</v>
      </c>
      <c r="F56" s="72">
        <f>E56+'(Jun) Local Fin-13663'!F56</f>
        <v>0</v>
      </c>
      <c r="G56" s="77">
        <f t="shared" si="1"/>
        <v>0</v>
      </c>
    </row>
    <row r="57" spans="1:7" s="42" customFormat="1" ht="13.4" customHeight="1" x14ac:dyDescent="0.25">
      <c r="A57" s="62">
        <v>99</v>
      </c>
      <c r="B57" s="253" t="s">
        <v>32</v>
      </c>
      <c r="C57" s="254"/>
      <c r="D57" s="72">
        <f>'Local Bud Amnd(10)-13613'!G65</f>
        <v>0</v>
      </c>
      <c r="E57" s="138">
        <v>0</v>
      </c>
      <c r="F57" s="72">
        <f>E57+'(Jun) Local Fin-13663'!F57</f>
        <v>0</v>
      </c>
      <c r="G57" s="77">
        <f t="shared" si="1"/>
        <v>0</v>
      </c>
    </row>
    <row r="58" spans="1:7" s="42" customFormat="1" ht="13.4" customHeight="1" x14ac:dyDescent="0.25">
      <c r="A58" s="242" t="s">
        <v>126</v>
      </c>
      <c r="B58" s="243"/>
      <c r="C58" s="244"/>
      <c r="D58" s="72">
        <f>SUM(D30:D57)</f>
        <v>0</v>
      </c>
      <c r="E58" s="72">
        <f>SUM(E30:E57)</f>
        <v>0</v>
      </c>
      <c r="F58" s="72">
        <f>SUM(F30:F57)</f>
        <v>0</v>
      </c>
      <c r="G58" s="77">
        <f>SUM(G30:G57)</f>
        <v>0</v>
      </c>
    </row>
    <row r="59" spans="1:7" s="42" customFormat="1" ht="13.4" customHeight="1" x14ac:dyDescent="0.25">
      <c r="A59" s="62">
        <v>1E-3</v>
      </c>
      <c r="B59" s="253" t="s">
        <v>33</v>
      </c>
      <c r="C59" s="254"/>
      <c r="D59" s="72">
        <f>'Local Bud Amnd(10)-13613'!G67</f>
        <v>0</v>
      </c>
      <c r="E59" s="78">
        <v>0</v>
      </c>
      <c r="F59" s="72">
        <f>E59+'(Jun) Local Fin-13663'!F59</f>
        <v>0</v>
      </c>
      <c r="G59" s="77">
        <f t="shared" si="1"/>
        <v>0</v>
      </c>
    </row>
    <row r="60" spans="1:7" s="42" customFormat="1" ht="13.4" customHeight="1" x14ac:dyDescent="0.25">
      <c r="A60" s="62">
        <v>2E-3</v>
      </c>
      <c r="B60" s="253" t="s">
        <v>34</v>
      </c>
      <c r="C60" s="254"/>
      <c r="D60" s="72">
        <f>'Local Bud Amnd(10)-13613'!G68</f>
        <v>0</v>
      </c>
      <c r="E60" s="73">
        <v>0</v>
      </c>
      <c r="F60" s="72">
        <f>E60+'(Jun) Local Fin-13663'!F60</f>
        <v>0</v>
      </c>
      <c r="G60" s="77">
        <f t="shared" si="1"/>
        <v>0</v>
      </c>
    </row>
    <row r="61" spans="1:7" s="42" customFormat="1" ht="13.4" customHeight="1" x14ac:dyDescent="0.25">
      <c r="A61" s="62">
        <v>3.0000000000000001E-3</v>
      </c>
      <c r="B61" s="289" t="s">
        <v>40</v>
      </c>
      <c r="C61" s="290"/>
      <c r="D61" s="72">
        <f>'Local Bud Amnd(10)-13613'!G69</f>
        <v>0</v>
      </c>
      <c r="E61" s="78">
        <v>0</v>
      </c>
      <c r="F61" s="72">
        <f>E61+'(Jun) Local Fin-13663'!F61</f>
        <v>0</v>
      </c>
      <c r="G61" s="77">
        <f t="shared" si="1"/>
        <v>0</v>
      </c>
    </row>
    <row r="62" spans="1:7" s="42" customFormat="1" ht="13.4" customHeight="1" x14ac:dyDescent="0.25">
      <c r="A62" s="62">
        <v>4.0000000000000001E-3</v>
      </c>
      <c r="B62" s="253" t="s">
        <v>35</v>
      </c>
      <c r="C62" s="254"/>
      <c r="D62" s="72">
        <f>'Local Bud Amnd(10)-13613'!G70</f>
        <v>0</v>
      </c>
      <c r="E62" s="73">
        <v>0</v>
      </c>
      <c r="F62" s="72">
        <f>E62+'(Jun) Local Fin-13663'!F62</f>
        <v>0</v>
      </c>
      <c r="G62" s="77">
        <f t="shared" si="1"/>
        <v>0</v>
      </c>
    </row>
    <row r="63" spans="1:7" ht="13.4" customHeight="1" x14ac:dyDescent="0.25">
      <c r="A63" s="245" t="s">
        <v>82</v>
      </c>
      <c r="B63" s="244"/>
      <c r="C63" s="246"/>
      <c r="D63" s="72">
        <f>SUM(D59:D62)</f>
        <v>0</v>
      </c>
      <c r="E63" s="72">
        <f>SUM(E59:E62)</f>
        <v>0</v>
      </c>
      <c r="F63" s="72">
        <f>SUM(F59:F62)</f>
        <v>0</v>
      </c>
      <c r="G63" s="77">
        <f>SUM(G59:G62)</f>
        <v>0</v>
      </c>
    </row>
    <row r="64" spans="1:7" ht="13.4" customHeight="1" x14ac:dyDescent="0.25">
      <c r="A64" s="293" t="s">
        <v>104</v>
      </c>
      <c r="B64" s="294"/>
      <c r="C64" s="295"/>
      <c r="D64" s="107">
        <f>SUM(D63,D58)</f>
        <v>0</v>
      </c>
      <c r="E64" s="107">
        <f>SUM(E63,E58)</f>
        <v>0</v>
      </c>
      <c r="F64" s="107">
        <f>SUM(F58,F63)</f>
        <v>0</v>
      </c>
      <c r="G64" s="108">
        <f>SUM(G58,G63)</f>
        <v>0</v>
      </c>
    </row>
    <row r="65" spans="1:7" ht="13.4" customHeight="1" thickBot="1" x14ac:dyDescent="0.3">
      <c r="A65" s="190" t="s">
        <v>120</v>
      </c>
      <c r="B65" s="191"/>
      <c r="C65" s="191"/>
      <c r="D65" s="109">
        <f>D25-D64</f>
        <v>0</v>
      </c>
      <c r="E65" s="109">
        <f>E25-E64</f>
        <v>0</v>
      </c>
      <c r="F65" s="109">
        <f>F25-F64</f>
        <v>0</v>
      </c>
      <c r="G65" s="110">
        <f>G25-G64</f>
        <v>0</v>
      </c>
    </row>
    <row r="66" spans="1:7" ht="13" thickTop="1" x14ac:dyDescent="0.25">
      <c r="A66" s="292" t="s">
        <v>81</v>
      </c>
      <c r="B66" s="292"/>
      <c r="C66" s="292"/>
      <c r="D66" s="292"/>
      <c r="E66" s="292"/>
      <c r="F66" s="292"/>
      <c r="G66" s="292"/>
    </row>
    <row r="67" spans="1:7" x14ac:dyDescent="0.25">
      <c r="A67" s="1"/>
      <c r="B67" s="1"/>
      <c r="C67" s="1"/>
      <c r="D67" s="1"/>
      <c r="E67" s="291"/>
      <c r="F67" s="291"/>
      <c r="G67" s="291"/>
    </row>
    <row r="68" spans="1:7" ht="13" thickBot="1" x14ac:dyDescent="0.3">
      <c r="A68" s="1"/>
      <c r="B68" s="1"/>
      <c r="C68" s="1"/>
      <c r="D68" s="1"/>
      <c r="E68" s="287"/>
      <c r="F68" s="287"/>
      <c r="G68" s="287"/>
    </row>
    <row r="69" spans="1:7" x14ac:dyDescent="0.25">
      <c r="A69" s="288" t="s">
        <v>159</v>
      </c>
      <c r="B69" s="288"/>
      <c r="C69" s="288"/>
      <c r="D69" s="1"/>
      <c r="E69" s="26" t="s">
        <v>124</v>
      </c>
      <c r="F69" s="26"/>
      <c r="G69" s="26" t="s">
        <v>125</v>
      </c>
    </row>
  </sheetData>
  <sheetProtection algorithmName="SHA-512" hashValue="gTDQL4HlmOUqeKNJ3YLGK+ai1jechfjFeDea32iSW4uv2Co4wD+Rsngix2I31LEW+6TjfRe7QVZE+gU1nasYZw==" saltValue="sKQr33vdplfqaA1STaP+DQ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7">
    <mergeCell ref="E67:G67"/>
    <mergeCell ref="E68:G68"/>
    <mergeCell ref="A69:C69"/>
    <mergeCell ref="A66:G66"/>
    <mergeCell ref="B60:C60"/>
    <mergeCell ref="B61:C61"/>
    <mergeCell ref="B62:C62"/>
    <mergeCell ref="A63:C63"/>
    <mergeCell ref="A64:C64"/>
    <mergeCell ref="A65:C65"/>
    <mergeCell ref="B59:C59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58:C58"/>
    <mergeCell ref="B47:C47"/>
    <mergeCell ref="B36:C36"/>
    <mergeCell ref="B37:C37"/>
    <mergeCell ref="B38:C38"/>
    <mergeCell ref="B39:C39"/>
    <mergeCell ref="B40:C40"/>
    <mergeCell ref="B41:C41"/>
    <mergeCell ref="B44:C44"/>
    <mergeCell ref="B45:C45"/>
    <mergeCell ref="B46:C46"/>
    <mergeCell ref="B43:C43"/>
    <mergeCell ref="B35:C35"/>
    <mergeCell ref="B42:C42"/>
    <mergeCell ref="A23:C23"/>
    <mergeCell ref="A24:C24"/>
    <mergeCell ref="A25:C25"/>
    <mergeCell ref="B33:C33"/>
    <mergeCell ref="A27:G27"/>
    <mergeCell ref="B34:C34"/>
    <mergeCell ref="A28:A29"/>
    <mergeCell ref="B28:C29"/>
    <mergeCell ref="B30:C30"/>
    <mergeCell ref="B31:C31"/>
    <mergeCell ref="B32:C32"/>
    <mergeCell ref="B12:C13"/>
    <mergeCell ref="B14:C14"/>
    <mergeCell ref="B15:C15"/>
    <mergeCell ref="B16:C16"/>
    <mergeCell ref="B17:C17"/>
    <mergeCell ref="B22:C22"/>
    <mergeCell ref="C8:F8"/>
    <mergeCell ref="B18:C18"/>
    <mergeCell ref="B19:C19"/>
    <mergeCell ref="B20:C20"/>
    <mergeCell ref="A1:B8"/>
    <mergeCell ref="C1:F1"/>
    <mergeCell ref="C2:F2"/>
    <mergeCell ref="C3:F3"/>
    <mergeCell ref="C4:F4"/>
    <mergeCell ref="C6:F6"/>
    <mergeCell ref="C7:F7"/>
    <mergeCell ref="B21:C21"/>
    <mergeCell ref="A9:B9"/>
    <mergeCell ref="A11:G11"/>
    <mergeCell ref="A12:A13"/>
  </mergeCells>
  <printOptions horizontalCentered="1" verticalCentered="1"/>
  <pageMargins left="0.3" right="0.3" top="0.3" bottom="0.3" header="0" footer="0"/>
  <pageSetup scale="84" orientation="portrait" r:id="rId1"/>
  <headerFooter alignWithMargins="0"/>
  <ignoredErrors>
    <ignoredError sqref="G23 G58" formula="1"/>
  </ignoredErrors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2" tint="-0.249977111117893"/>
    <pageSetUpPr fitToPage="1"/>
  </sheetPr>
  <dimension ref="A1:J78"/>
  <sheetViews>
    <sheetView showGridLines="0" zoomScaleNormal="100" workbookViewId="0">
      <selection activeCell="H12" sqref="H12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18"/>
      <c r="B1" s="218"/>
      <c r="C1" s="177" t="s">
        <v>56</v>
      </c>
      <c r="D1" s="177"/>
      <c r="E1" s="177"/>
      <c r="F1" s="186"/>
      <c r="G1" s="186"/>
    </row>
    <row r="2" spans="1:8" ht="15.5" x14ac:dyDescent="0.35">
      <c r="A2" s="218"/>
      <c r="B2" s="218"/>
      <c r="C2" s="177" t="s">
        <v>54</v>
      </c>
      <c r="D2" s="177"/>
      <c r="E2" s="177"/>
      <c r="F2" s="186"/>
      <c r="G2" s="186"/>
    </row>
    <row r="3" spans="1:8" ht="10.25" customHeight="1" x14ac:dyDescent="0.3">
      <c r="A3" s="218"/>
      <c r="B3" s="218"/>
      <c r="C3" s="209"/>
      <c r="D3" s="210"/>
      <c r="E3" s="210"/>
      <c r="F3" s="186"/>
      <c r="G3" s="186"/>
    </row>
    <row r="4" spans="1:8" ht="15.5" x14ac:dyDescent="0.35">
      <c r="A4" s="218"/>
      <c r="B4" s="218"/>
      <c r="C4" s="211" t="s">
        <v>58</v>
      </c>
      <c r="D4" s="211"/>
      <c r="E4" s="211"/>
      <c r="F4" s="186"/>
      <c r="G4" s="186"/>
    </row>
    <row r="5" spans="1:8" ht="10.25" customHeight="1" x14ac:dyDescent="0.25">
      <c r="A5" s="218"/>
      <c r="B5" s="218"/>
      <c r="C5" s="1"/>
      <c r="D5" s="1"/>
      <c r="E5" s="1"/>
      <c r="F5" s="186"/>
      <c r="G5" s="186"/>
    </row>
    <row r="6" spans="1:8" ht="11" customHeight="1" x14ac:dyDescent="0.25">
      <c r="A6" s="218"/>
      <c r="B6" s="218"/>
      <c r="C6" s="186" t="s">
        <v>164</v>
      </c>
      <c r="D6" s="186"/>
      <c r="E6" s="186"/>
      <c r="F6" s="186"/>
      <c r="G6" s="186"/>
    </row>
    <row r="7" spans="1:8" ht="11" customHeight="1" x14ac:dyDescent="0.25">
      <c r="A7" s="218"/>
      <c r="B7" s="218"/>
      <c r="C7" s="186" t="s">
        <v>165</v>
      </c>
      <c r="D7" s="210"/>
      <c r="E7" s="210"/>
      <c r="F7" s="186"/>
      <c r="G7" s="186"/>
    </row>
    <row r="8" spans="1:8" ht="12" customHeight="1" x14ac:dyDescent="0.25">
      <c r="A8" s="218"/>
      <c r="B8" s="218"/>
      <c r="C8" s="1"/>
      <c r="D8" s="1"/>
      <c r="E8" s="1"/>
      <c r="F8" s="186"/>
      <c r="G8" s="186"/>
    </row>
    <row r="9" spans="1:8" ht="11.15" customHeight="1" x14ac:dyDescent="0.25">
      <c r="A9" s="224" t="s">
        <v>135</v>
      </c>
      <c r="B9" s="225"/>
      <c r="C9" s="225"/>
      <c r="D9" s="225"/>
      <c r="E9" s="225"/>
      <c r="F9" s="225"/>
      <c r="G9" s="225"/>
    </row>
    <row r="10" spans="1:8" ht="12" customHeight="1" x14ac:dyDescent="0.25">
      <c r="A10" s="225"/>
      <c r="B10" s="225"/>
      <c r="C10" s="225"/>
      <c r="D10" s="225"/>
      <c r="E10" s="225"/>
      <c r="F10" s="225"/>
      <c r="G10" s="225"/>
    </row>
    <row r="11" spans="1:8" ht="12.65" customHeight="1" x14ac:dyDescent="0.25">
      <c r="A11" s="226" t="s">
        <v>62</v>
      </c>
      <c r="B11" s="226"/>
      <c r="C11" s="160"/>
      <c r="D11" s="63" t="s">
        <v>48</v>
      </c>
      <c r="E11" s="165" t="str">
        <f>'Annl Cert. Bud-13617'!E9</f>
        <v>2018-2019</v>
      </c>
      <c r="F11" s="10" t="s">
        <v>49</v>
      </c>
      <c r="G11" s="9"/>
      <c r="H11" s="5"/>
    </row>
    <row r="12" spans="1:8" ht="12.15" customHeight="1" x14ac:dyDescent="0.25">
      <c r="A12" s="227" t="s">
        <v>105</v>
      </c>
      <c r="B12" s="217"/>
      <c r="C12" s="217"/>
      <c r="D12" s="217"/>
      <c r="E12" s="217"/>
      <c r="F12" s="217"/>
      <c r="G12" s="217"/>
    </row>
    <row r="13" spans="1:8" ht="12.15" customHeight="1" x14ac:dyDescent="0.25">
      <c r="A13" s="216" t="s">
        <v>102</v>
      </c>
      <c r="B13" s="216"/>
      <c r="C13" s="69">
        <f>'Annl Cert. Bud-13617'!C9</f>
        <v>0</v>
      </c>
      <c r="D13" s="217" t="s">
        <v>100</v>
      </c>
      <c r="E13" s="217"/>
      <c r="F13" s="217"/>
      <c r="G13" s="217"/>
      <c r="H13" s="11"/>
    </row>
    <row r="14" spans="1:8" ht="12.15" customHeight="1" x14ac:dyDescent="0.25">
      <c r="A14" s="219" t="s">
        <v>157</v>
      </c>
      <c r="B14" s="219"/>
      <c r="C14" s="219"/>
      <c r="D14" s="219"/>
      <c r="E14" s="219"/>
      <c r="F14" s="219"/>
      <c r="G14" s="219"/>
    </row>
    <row r="15" spans="1:8" ht="14" customHeight="1" x14ac:dyDescent="0.25">
      <c r="A15" s="220" t="s">
        <v>41</v>
      </c>
      <c r="B15" s="221"/>
      <c r="C15" s="221"/>
      <c r="D15" s="221"/>
      <c r="E15" s="221"/>
      <c r="F15" s="221"/>
      <c r="G15" s="221"/>
    </row>
    <row r="16" spans="1:8" ht="13.5" customHeight="1" thickBot="1" x14ac:dyDescent="0.3">
      <c r="A16" s="222" t="s">
        <v>59</v>
      </c>
      <c r="B16" s="222"/>
      <c r="C16" s="222"/>
      <c r="D16" s="222"/>
      <c r="E16" s="222"/>
      <c r="F16" s="222"/>
      <c r="G16" s="222"/>
    </row>
    <row r="17" spans="1:7" ht="13.25" customHeight="1" thickTop="1" x14ac:dyDescent="0.25">
      <c r="A17" s="296" t="s">
        <v>42</v>
      </c>
      <c r="B17" s="297"/>
      <c r="C17" s="71" t="s">
        <v>108</v>
      </c>
      <c r="D17" s="21" t="s">
        <v>43</v>
      </c>
      <c r="E17" s="21" t="s">
        <v>44</v>
      </c>
      <c r="F17" s="21" t="s">
        <v>45</v>
      </c>
      <c r="G17" s="22" t="s">
        <v>46</v>
      </c>
    </row>
    <row r="18" spans="1:7" ht="14.75" customHeight="1" thickBot="1" x14ac:dyDescent="0.35">
      <c r="A18" s="306">
        <f>D34</f>
        <v>0</v>
      </c>
      <c r="B18" s="307"/>
      <c r="C18" s="81">
        <f>D71</f>
        <v>0</v>
      </c>
      <c r="D18" s="82">
        <f>D72</f>
        <v>0</v>
      </c>
      <c r="E18" s="82">
        <f>E72</f>
        <v>0</v>
      </c>
      <c r="F18" s="82">
        <f>F72</f>
        <v>0</v>
      </c>
      <c r="G18" s="83">
        <f>G72</f>
        <v>0</v>
      </c>
    </row>
    <row r="19" spans="1:7" ht="12.9" customHeight="1" thickTop="1" x14ac:dyDescent="0.25">
      <c r="A19" s="203" t="s">
        <v>103</v>
      </c>
      <c r="B19" s="298"/>
      <c r="C19" s="298"/>
      <c r="D19" s="206"/>
      <c r="E19" s="206"/>
      <c r="F19" s="206"/>
      <c r="G19" s="206"/>
    </row>
    <row r="20" spans="1:7" ht="10.25" customHeight="1" thickBot="1" x14ac:dyDescent="0.3">
      <c r="A20" s="308"/>
      <c r="B20" s="308"/>
      <c r="C20" s="308"/>
      <c r="D20" s="18"/>
      <c r="E20" s="17"/>
      <c r="F20" s="17"/>
      <c r="G20" s="17"/>
    </row>
    <row r="21" spans="1:7" ht="13" thickTop="1" x14ac:dyDescent="0.25">
      <c r="A21" s="309" t="s">
        <v>47</v>
      </c>
      <c r="B21" s="310"/>
      <c r="C21" s="310"/>
      <c r="D21" s="310"/>
      <c r="E21" s="310"/>
      <c r="F21" s="310"/>
      <c r="G21" s="311"/>
    </row>
    <row r="22" spans="1:7" ht="25.25" customHeight="1" x14ac:dyDescent="0.25">
      <c r="A22" s="68" t="s">
        <v>61</v>
      </c>
      <c r="B22" s="312" t="s">
        <v>0</v>
      </c>
      <c r="C22" s="313"/>
      <c r="D22" s="14" t="s">
        <v>43</v>
      </c>
      <c r="E22" s="14" t="s">
        <v>44</v>
      </c>
      <c r="F22" s="14" t="s">
        <v>45</v>
      </c>
      <c r="G22" s="15" t="s">
        <v>46</v>
      </c>
    </row>
    <row r="23" spans="1:7" ht="12.15" customHeight="1" x14ac:dyDescent="0.25">
      <c r="A23" s="62">
        <v>311</v>
      </c>
      <c r="B23" s="212" t="s">
        <v>23</v>
      </c>
      <c r="C23" s="213"/>
      <c r="D23" s="76">
        <f>'Local Bud Amnd(10)-13613'!G23</f>
        <v>0</v>
      </c>
      <c r="E23" s="67">
        <v>0</v>
      </c>
      <c r="F23" s="67">
        <v>0</v>
      </c>
      <c r="G23" s="77">
        <f>D23+E23-F23</f>
        <v>0</v>
      </c>
    </row>
    <row r="24" spans="1:7" ht="12.15" customHeight="1" x14ac:dyDescent="0.25">
      <c r="A24" s="62">
        <v>334.1</v>
      </c>
      <c r="B24" s="212" t="s">
        <v>21</v>
      </c>
      <c r="C24" s="213"/>
      <c r="D24" s="76">
        <f>'Local Bud Amnd(10)-13613'!G24</f>
        <v>0</v>
      </c>
      <c r="E24" s="67">
        <v>0</v>
      </c>
      <c r="F24" s="67">
        <v>0</v>
      </c>
      <c r="G24" s="77">
        <f t="shared" ref="G24:G31" si="0">D24+E24-F24</f>
        <v>0</v>
      </c>
    </row>
    <row r="25" spans="1:7" ht="12.15" customHeight="1" x14ac:dyDescent="0.25">
      <c r="A25" s="62">
        <v>362</v>
      </c>
      <c r="B25" s="212" t="s">
        <v>24</v>
      </c>
      <c r="C25" s="213"/>
      <c r="D25" s="76">
        <f>'Local Bud Amnd(10)-13613'!G25</f>
        <v>0</v>
      </c>
      <c r="E25" s="67">
        <v>0</v>
      </c>
      <c r="F25" s="67">
        <v>0</v>
      </c>
      <c r="G25" s="77">
        <f t="shared" si="0"/>
        <v>0</v>
      </c>
    </row>
    <row r="26" spans="1:7" ht="12.15" customHeight="1" x14ac:dyDescent="0.25">
      <c r="A26" s="62">
        <v>337</v>
      </c>
      <c r="B26" s="212" t="s">
        <v>25</v>
      </c>
      <c r="C26" s="213"/>
      <c r="D26" s="76">
        <f>'Local Bud Amnd(10)-13613'!G26</f>
        <v>0</v>
      </c>
      <c r="E26" s="67">
        <v>0</v>
      </c>
      <c r="F26" s="67">
        <v>0</v>
      </c>
      <c r="G26" s="77">
        <f t="shared" si="0"/>
        <v>0</v>
      </c>
    </row>
    <row r="27" spans="1:7" ht="12.15" customHeight="1" x14ac:dyDescent="0.25">
      <c r="A27" s="62">
        <v>361</v>
      </c>
      <c r="B27" s="212" t="s">
        <v>1</v>
      </c>
      <c r="C27" s="213"/>
      <c r="D27" s="76">
        <f>'Local Bud Amnd(10)-13613'!G27</f>
        <v>0</v>
      </c>
      <c r="E27" s="67">
        <v>0</v>
      </c>
      <c r="F27" s="67">
        <v>0</v>
      </c>
      <c r="G27" s="77">
        <f t="shared" si="0"/>
        <v>0</v>
      </c>
    </row>
    <row r="28" spans="1:7" ht="12.15" customHeight="1" x14ac:dyDescent="0.25">
      <c r="A28" s="62">
        <v>364</v>
      </c>
      <c r="B28" s="212" t="s">
        <v>26</v>
      </c>
      <c r="C28" s="213"/>
      <c r="D28" s="76">
        <f>'Local Bud Amnd(10)-13613'!G28</f>
        <v>0</v>
      </c>
      <c r="E28" s="67">
        <v>0</v>
      </c>
      <c r="F28" s="67">
        <v>0</v>
      </c>
      <c r="G28" s="77">
        <f t="shared" si="0"/>
        <v>0</v>
      </c>
    </row>
    <row r="29" spans="1:7" ht="12.15" customHeight="1" x14ac:dyDescent="0.25">
      <c r="A29" s="62">
        <v>369</v>
      </c>
      <c r="B29" s="212" t="s">
        <v>129</v>
      </c>
      <c r="C29" s="213"/>
      <c r="D29" s="76">
        <f>'Local Bud Amnd(10)-13613'!G29</f>
        <v>0</v>
      </c>
      <c r="E29" s="67">
        <v>0</v>
      </c>
      <c r="F29" s="67">
        <v>0</v>
      </c>
      <c r="G29" s="77">
        <f t="shared" si="0"/>
        <v>0</v>
      </c>
    </row>
    <row r="30" spans="1:7" ht="12.15" customHeight="1" x14ac:dyDescent="0.25">
      <c r="A30" s="62">
        <v>380</v>
      </c>
      <c r="B30" s="212" t="s">
        <v>3</v>
      </c>
      <c r="C30" s="213"/>
      <c r="D30" s="76">
        <f>'Local Bud Amnd(10)-13613'!G30</f>
        <v>0</v>
      </c>
      <c r="E30" s="67">
        <v>0</v>
      </c>
      <c r="F30" s="67">
        <v>0</v>
      </c>
      <c r="G30" s="77">
        <f t="shared" si="0"/>
        <v>0</v>
      </c>
    </row>
    <row r="31" spans="1:7" ht="12.15" customHeight="1" x14ac:dyDescent="0.25">
      <c r="A31" s="62">
        <v>389</v>
      </c>
      <c r="B31" s="212" t="s">
        <v>22</v>
      </c>
      <c r="C31" s="213"/>
      <c r="D31" s="76">
        <f>'Local Bud Amnd(10)-13613'!G31</f>
        <v>0</v>
      </c>
      <c r="E31" s="67">
        <v>0</v>
      </c>
      <c r="F31" s="67">
        <v>0</v>
      </c>
      <c r="G31" s="77">
        <f t="shared" si="0"/>
        <v>0</v>
      </c>
    </row>
    <row r="32" spans="1:7" ht="12.15" customHeight="1" x14ac:dyDescent="0.25">
      <c r="A32" s="235" t="s">
        <v>4</v>
      </c>
      <c r="B32" s="236"/>
      <c r="C32" s="236"/>
      <c r="D32" s="76">
        <f>SUM(D23:D31)</f>
        <v>0</v>
      </c>
      <c r="E32" s="76">
        <f>SUM(E23:E31)</f>
        <v>0</v>
      </c>
      <c r="F32" s="76">
        <f>SUM(F23:F31)</f>
        <v>0</v>
      </c>
      <c r="G32" s="77">
        <f>SUM(G23:G31)</f>
        <v>0</v>
      </c>
    </row>
    <row r="33" spans="1:9" ht="12.15" customHeight="1" x14ac:dyDescent="0.25">
      <c r="A33" s="237" t="s">
        <v>36</v>
      </c>
      <c r="B33" s="213"/>
      <c r="C33" s="213"/>
      <c r="D33" s="76">
        <f>'Local Bud Amnd(10)-13613'!G33</f>
        <v>0</v>
      </c>
      <c r="E33" s="67">
        <v>0</v>
      </c>
      <c r="F33" s="67">
        <v>0</v>
      </c>
      <c r="G33" s="77">
        <f>D33+E33-F33</f>
        <v>0</v>
      </c>
    </row>
    <row r="34" spans="1:9" ht="12.15" customHeight="1" thickBot="1" x14ac:dyDescent="0.3">
      <c r="A34" s="214" t="s">
        <v>37</v>
      </c>
      <c r="B34" s="215"/>
      <c r="C34" s="215"/>
      <c r="D34" s="105">
        <f>SUM(D32:D33)</f>
        <v>0</v>
      </c>
      <c r="E34" s="95">
        <f>SUM(E32:E33)</f>
        <v>0</v>
      </c>
      <c r="F34" s="95">
        <f>SUM(F32:F33)</f>
        <v>0</v>
      </c>
      <c r="G34" s="96">
        <f>SUM(G32:G33)</f>
        <v>0</v>
      </c>
    </row>
    <row r="35" spans="1:9" ht="14.25" customHeight="1" thickTop="1" x14ac:dyDescent="0.3">
      <c r="A35" s="305" t="s">
        <v>55</v>
      </c>
      <c r="B35" s="305"/>
      <c r="C35" s="305"/>
      <c r="D35" s="305"/>
      <c r="E35" s="305"/>
      <c r="F35" s="305"/>
      <c r="G35" s="305"/>
    </row>
    <row r="36" spans="1:9" ht="12" customHeight="1" thickBot="1" x14ac:dyDescent="0.3">
      <c r="A36" s="238" t="s">
        <v>60</v>
      </c>
      <c r="B36" s="239"/>
      <c r="C36" s="239"/>
      <c r="D36" s="239"/>
      <c r="E36" s="239"/>
      <c r="F36" s="239"/>
      <c r="G36" s="239"/>
    </row>
    <row r="37" spans="1:9" s="12" customFormat="1" ht="25.25" customHeight="1" thickTop="1" x14ac:dyDescent="0.25">
      <c r="A37" s="64" t="s">
        <v>61</v>
      </c>
      <c r="B37" s="240" t="s">
        <v>38</v>
      </c>
      <c r="C37" s="241"/>
      <c r="D37" s="65" t="s">
        <v>43</v>
      </c>
      <c r="E37" s="65" t="s">
        <v>44</v>
      </c>
      <c r="F37" s="65" t="s">
        <v>45</v>
      </c>
      <c r="G37" s="66" t="s">
        <v>46</v>
      </c>
      <c r="I37" s="104"/>
    </row>
    <row r="38" spans="1:9" ht="12.15" customHeight="1" x14ac:dyDescent="0.25">
      <c r="A38" s="62">
        <v>10</v>
      </c>
      <c r="B38" s="212" t="s">
        <v>5</v>
      </c>
      <c r="C38" s="213"/>
      <c r="D38" s="72">
        <f>'Local Bud Amnd(10)-13613'!G38</f>
        <v>0</v>
      </c>
      <c r="E38" s="143">
        <v>0</v>
      </c>
      <c r="F38" s="143">
        <v>0</v>
      </c>
      <c r="G38" s="77">
        <f>D38+E38-F38</f>
        <v>0</v>
      </c>
    </row>
    <row r="39" spans="1:9" ht="12.15" customHeight="1" x14ac:dyDescent="0.25">
      <c r="A39" s="62">
        <v>20</v>
      </c>
      <c r="B39" s="212" t="s">
        <v>127</v>
      </c>
      <c r="C39" s="213"/>
      <c r="D39" s="72">
        <f>'Local Bud Amnd(10)-13613'!G39</f>
        <v>0</v>
      </c>
      <c r="E39" s="143">
        <v>0</v>
      </c>
      <c r="F39" s="143">
        <v>0</v>
      </c>
      <c r="G39" s="77">
        <f t="shared" ref="G39:G65" si="1">D39+E39-F39</f>
        <v>0</v>
      </c>
    </row>
    <row r="40" spans="1:9" ht="12.15" customHeight="1" x14ac:dyDescent="0.25">
      <c r="A40" s="62">
        <v>30</v>
      </c>
      <c r="B40" s="212" t="s">
        <v>6</v>
      </c>
      <c r="C40" s="213"/>
      <c r="D40" s="72">
        <f>'Local Bud Amnd(10)-13613'!G40</f>
        <v>0</v>
      </c>
      <c r="E40" s="143">
        <v>0</v>
      </c>
      <c r="F40" s="143">
        <v>0</v>
      </c>
      <c r="G40" s="77">
        <f t="shared" si="1"/>
        <v>0</v>
      </c>
    </row>
    <row r="41" spans="1:9" ht="12.15" customHeight="1" x14ac:dyDescent="0.25">
      <c r="A41" s="62">
        <v>40</v>
      </c>
      <c r="B41" s="212" t="s">
        <v>7</v>
      </c>
      <c r="C41" s="213"/>
      <c r="D41" s="72">
        <f>'Local Bud Amnd(10)-13613'!G41</f>
        <v>0</v>
      </c>
      <c r="E41" s="143">
        <v>0</v>
      </c>
      <c r="F41" s="143">
        <v>0</v>
      </c>
      <c r="G41" s="77">
        <f t="shared" si="1"/>
        <v>0</v>
      </c>
    </row>
    <row r="42" spans="1:9" ht="12.15" customHeight="1" x14ac:dyDescent="0.25">
      <c r="A42" s="62">
        <v>41</v>
      </c>
      <c r="B42" s="212" t="s">
        <v>131</v>
      </c>
      <c r="C42" s="213"/>
      <c r="D42" s="72">
        <f>'Local Bud Amnd(10)-13613'!G42</f>
        <v>0</v>
      </c>
      <c r="E42" s="143">
        <v>0</v>
      </c>
      <c r="F42" s="143">
        <v>0</v>
      </c>
      <c r="G42" s="77">
        <f t="shared" si="1"/>
        <v>0</v>
      </c>
    </row>
    <row r="43" spans="1:9" ht="12.15" customHeight="1" x14ac:dyDescent="0.25">
      <c r="A43" s="62">
        <v>42</v>
      </c>
      <c r="B43" s="212" t="s">
        <v>9</v>
      </c>
      <c r="C43" s="213"/>
      <c r="D43" s="72">
        <f>'Local Bud Amnd(10)-13613'!G43</f>
        <v>0</v>
      </c>
      <c r="E43" s="143">
        <v>0</v>
      </c>
      <c r="F43" s="143">
        <v>0</v>
      </c>
      <c r="G43" s="77">
        <f t="shared" si="1"/>
        <v>0</v>
      </c>
    </row>
    <row r="44" spans="1:9" ht="12.15" customHeight="1" x14ac:dyDescent="0.25">
      <c r="A44" s="62">
        <v>43</v>
      </c>
      <c r="B44" s="212" t="s">
        <v>10</v>
      </c>
      <c r="C44" s="213"/>
      <c r="D44" s="72">
        <f>'Local Bud Amnd(10)-13613'!G44</f>
        <v>0</v>
      </c>
      <c r="E44" s="143">
        <v>0</v>
      </c>
      <c r="F44" s="143">
        <v>0</v>
      </c>
      <c r="G44" s="77">
        <f t="shared" si="1"/>
        <v>0</v>
      </c>
    </row>
    <row r="45" spans="1:9" ht="12.15" customHeight="1" x14ac:dyDescent="0.25">
      <c r="A45" s="62">
        <v>44</v>
      </c>
      <c r="B45" s="212" t="s">
        <v>11</v>
      </c>
      <c r="C45" s="213"/>
      <c r="D45" s="72">
        <f>'Local Bud Amnd(10)-13613'!G45</f>
        <v>0</v>
      </c>
      <c r="E45" s="143">
        <v>0</v>
      </c>
      <c r="F45" s="143">
        <v>0</v>
      </c>
      <c r="G45" s="77">
        <f t="shared" si="1"/>
        <v>0</v>
      </c>
    </row>
    <row r="46" spans="1:9" ht="12.15" customHeight="1" x14ac:dyDescent="0.25">
      <c r="A46" s="62">
        <v>45</v>
      </c>
      <c r="B46" s="212" t="s">
        <v>2</v>
      </c>
      <c r="C46" s="213"/>
      <c r="D46" s="72">
        <f>'Local Bud Amnd(10)-13613'!G46</f>
        <v>0</v>
      </c>
      <c r="E46" s="143">
        <v>0</v>
      </c>
      <c r="F46" s="143">
        <v>0</v>
      </c>
      <c r="G46" s="77">
        <f t="shared" si="1"/>
        <v>0</v>
      </c>
    </row>
    <row r="47" spans="1:9" ht="12.15" customHeight="1" x14ac:dyDescent="0.25">
      <c r="A47" s="62">
        <v>46</v>
      </c>
      <c r="B47" s="212" t="s">
        <v>130</v>
      </c>
      <c r="C47" s="213"/>
      <c r="D47" s="72">
        <f>'Local Bud Amnd(10)-13613'!G47</f>
        <v>0</v>
      </c>
      <c r="E47" s="143">
        <v>0</v>
      </c>
      <c r="F47" s="143">
        <v>0</v>
      </c>
      <c r="G47" s="77">
        <f t="shared" si="1"/>
        <v>0</v>
      </c>
    </row>
    <row r="48" spans="1:9" ht="12.15" customHeight="1" x14ac:dyDescent="0.25">
      <c r="A48" s="62">
        <v>47</v>
      </c>
      <c r="B48" s="212" t="s">
        <v>27</v>
      </c>
      <c r="C48" s="213"/>
      <c r="D48" s="72">
        <f>'Local Bud Amnd(10)-13613'!G48</f>
        <v>0</v>
      </c>
      <c r="E48" s="143">
        <v>0</v>
      </c>
      <c r="F48" s="143">
        <v>0</v>
      </c>
      <c r="G48" s="77">
        <f t="shared" si="1"/>
        <v>0</v>
      </c>
    </row>
    <row r="49" spans="1:10" ht="12.15" customHeight="1" x14ac:dyDescent="0.25">
      <c r="A49" s="62">
        <v>48</v>
      </c>
      <c r="B49" s="212" t="s">
        <v>28</v>
      </c>
      <c r="C49" s="213"/>
      <c r="D49" s="72">
        <f>'Local Bud Amnd(10)-13613'!G49</f>
        <v>0</v>
      </c>
      <c r="E49" s="143">
        <v>0</v>
      </c>
      <c r="F49" s="143">
        <v>0</v>
      </c>
      <c r="G49" s="77">
        <f t="shared" si="1"/>
        <v>0</v>
      </c>
    </row>
    <row r="50" spans="1:10" ht="12.15" customHeight="1" x14ac:dyDescent="0.25">
      <c r="A50" s="62">
        <v>49</v>
      </c>
      <c r="B50" s="212" t="s">
        <v>12</v>
      </c>
      <c r="C50" s="213"/>
      <c r="D50" s="72">
        <f>'Local Bud Amnd(10)-13613'!G50</f>
        <v>0</v>
      </c>
      <c r="E50" s="143">
        <v>0</v>
      </c>
      <c r="F50" s="143">
        <v>0</v>
      </c>
      <c r="G50" s="77">
        <f t="shared" si="1"/>
        <v>0</v>
      </c>
    </row>
    <row r="51" spans="1:10" ht="12.15" customHeight="1" x14ac:dyDescent="0.25">
      <c r="A51" s="62">
        <v>51</v>
      </c>
      <c r="B51" s="212" t="s">
        <v>13</v>
      </c>
      <c r="C51" s="213"/>
      <c r="D51" s="72">
        <f>'Local Bud Amnd(10)-13613'!G51</f>
        <v>0</v>
      </c>
      <c r="E51" s="143">
        <v>0</v>
      </c>
      <c r="F51" s="143">
        <v>0</v>
      </c>
      <c r="G51" s="77">
        <f t="shared" si="1"/>
        <v>0</v>
      </c>
    </row>
    <row r="52" spans="1:10" ht="12.15" customHeight="1" x14ac:dyDescent="0.25">
      <c r="A52" s="62">
        <v>52.1</v>
      </c>
      <c r="B52" s="212" t="s">
        <v>14</v>
      </c>
      <c r="C52" s="213"/>
      <c r="D52" s="72">
        <f>'Local Bud Amnd(10)-13613'!G52</f>
        <v>0</v>
      </c>
      <c r="E52" s="143">
        <v>0</v>
      </c>
      <c r="F52" s="143">
        <v>0</v>
      </c>
      <c r="G52" s="77">
        <f t="shared" si="1"/>
        <v>0</v>
      </c>
    </row>
    <row r="53" spans="1:10" ht="12.15" customHeight="1" x14ac:dyDescent="0.25">
      <c r="A53" s="62">
        <v>52.2</v>
      </c>
      <c r="B53" s="212" t="s">
        <v>15</v>
      </c>
      <c r="C53" s="213"/>
      <c r="D53" s="72">
        <f>'Local Bud Amnd(10)-13613'!G53</f>
        <v>0</v>
      </c>
      <c r="E53" s="143">
        <v>0</v>
      </c>
      <c r="F53" s="143">
        <v>0</v>
      </c>
      <c r="G53" s="77">
        <f t="shared" si="1"/>
        <v>0</v>
      </c>
    </row>
    <row r="54" spans="1:10" ht="12.15" customHeight="1" x14ac:dyDescent="0.25">
      <c r="A54" s="62">
        <v>52.3</v>
      </c>
      <c r="B54" s="212" t="s">
        <v>16</v>
      </c>
      <c r="C54" s="213"/>
      <c r="D54" s="72">
        <f>'Local Bud Amnd(10)-13613'!G54</f>
        <v>0</v>
      </c>
      <c r="E54" s="143">
        <v>0</v>
      </c>
      <c r="F54" s="143">
        <v>0</v>
      </c>
      <c r="G54" s="77">
        <f t="shared" si="1"/>
        <v>0</v>
      </c>
    </row>
    <row r="55" spans="1:10" ht="12.15" customHeight="1" x14ac:dyDescent="0.25">
      <c r="A55" s="62">
        <v>52.4</v>
      </c>
      <c r="B55" s="212" t="s">
        <v>17</v>
      </c>
      <c r="C55" s="213"/>
      <c r="D55" s="72">
        <f>'Local Bud Amnd(10)-13613'!G55</f>
        <v>0</v>
      </c>
      <c r="E55" s="143">
        <v>0</v>
      </c>
      <c r="F55" s="143">
        <v>0</v>
      </c>
      <c r="G55" s="77">
        <f t="shared" si="1"/>
        <v>0</v>
      </c>
    </row>
    <row r="56" spans="1:10" ht="12.15" customHeight="1" x14ac:dyDescent="0.25">
      <c r="A56" s="62">
        <v>52.5</v>
      </c>
      <c r="B56" s="212" t="s">
        <v>18</v>
      </c>
      <c r="C56" s="213"/>
      <c r="D56" s="72">
        <f>'Local Bud Amnd(10)-13613'!G56</f>
        <v>0</v>
      </c>
      <c r="E56" s="143">
        <v>0</v>
      </c>
      <c r="F56" s="143">
        <v>0</v>
      </c>
      <c r="G56" s="77">
        <f t="shared" si="1"/>
        <v>0</v>
      </c>
    </row>
    <row r="57" spans="1:10" ht="12.15" customHeight="1" x14ac:dyDescent="0.25">
      <c r="A57" s="62">
        <v>54</v>
      </c>
      <c r="B57" s="212" t="s">
        <v>19</v>
      </c>
      <c r="C57" s="213"/>
      <c r="D57" s="72">
        <f>'Local Bud Amnd(10)-13613'!G57</f>
        <v>0</v>
      </c>
      <c r="E57" s="143">
        <v>0</v>
      </c>
      <c r="F57" s="143">
        <v>0</v>
      </c>
      <c r="G57" s="77">
        <f t="shared" si="1"/>
        <v>0</v>
      </c>
    </row>
    <row r="58" spans="1:10" ht="12.15" customHeight="1" x14ac:dyDescent="0.25">
      <c r="A58" s="62">
        <v>55</v>
      </c>
      <c r="B58" s="212" t="s">
        <v>51</v>
      </c>
      <c r="C58" s="212"/>
      <c r="D58" s="72">
        <f>'Local Bud Amnd(10)-13613'!G58</f>
        <v>0</v>
      </c>
      <c r="E58" s="143">
        <v>0</v>
      </c>
      <c r="F58" s="143">
        <v>0</v>
      </c>
      <c r="G58" s="77">
        <f t="shared" si="1"/>
        <v>0</v>
      </c>
    </row>
    <row r="59" spans="1:10" ht="12.15" customHeight="1" x14ac:dyDescent="0.25">
      <c r="A59" s="62">
        <v>60</v>
      </c>
      <c r="B59" s="212" t="s">
        <v>20</v>
      </c>
      <c r="C59" s="213"/>
      <c r="D59" s="72">
        <f>'Local Bud Amnd(10)-13613'!G59</f>
        <v>0</v>
      </c>
      <c r="E59" s="143">
        <v>0</v>
      </c>
      <c r="F59" s="143">
        <v>0</v>
      </c>
      <c r="G59" s="77">
        <f t="shared" si="1"/>
        <v>0</v>
      </c>
    </row>
    <row r="60" spans="1:10" ht="12.15" customHeight="1" x14ac:dyDescent="0.25">
      <c r="A60" s="62">
        <v>71</v>
      </c>
      <c r="B60" s="212" t="s">
        <v>29</v>
      </c>
      <c r="C60" s="213"/>
      <c r="D60" s="72">
        <f>'Local Bud Amnd(10)-13613'!G60</f>
        <v>0</v>
      </c>
      <c r="E60" s="143">
        <v>0</v>
      </c>
      <c r="F60" s="143">
        <v>0</v>
      </c>
      <c r="G60" s="77">
        <f t="shared" si="1"/>
        <v>0</v>
      </c>
    </row>
    <row r="61" spans="1:10" ht="12.15" customHeight="1" x14ac:dyDescent="0.25">
      <c r="A61" s="62">
        <v>72</v>
      </c>
      <c r="B61" s="212" t="s">
        <v>30</v>
      </c>
      <c r="C61" s="213"/>
      <c r="D61" s="72">
        <f>'Local Bud Amnd(10)-13613'!G61</f>
        <v>0</v>
      </c>
      <c r="E61" s="143">
        <v>0</v>
      </c>
      <c r="F61" s="143">
        <v>0</v>
      </c>
      <c r="G61" s="77">
        <f t="shared" si="1"/>
        <v>0</v>
      </c>
    </row>
    <row r="62" spans="1:10" ht="12.15" customHeight="1" x14ac:dyDescent="0.25">
      <c r="A62" s="62">
        <v>81</v>
      </c>
      <c r="B62" s="253" t="s">
        <v>52</v>
      </c>
      <c r="C62" s="254"/>
      <c r="D62" s="72">
        <f>'Local Bud Amnd(10)-13613'!G62</f>
        <v>0</v>
      </c>
      <c r="E62" s="143">
        <v>0</v>
      </c>
      <c r="F62" s="143">
        <v>0</v>
      </c>
      <c r="G62" s="77">
        <f t="shared" si="1"/>
        <v>0</v>
      </c>
    </row>
    <row r="63" spans="1:10" ht="12.15" customHeight="1" x14ac:dyDescent="0.25">
      <c r="A63" s="62">
        <v>83</v>
      </c>
      <c r="B63" s="212" t="s">
        <v>53</v>
      </c>
      <c r="C63" s="212"/>
      <c r="D63" s="72">
        <f>'Local Bud Amnd(10)-13613'!G63</f>
        <v>0</v>
      </c>
      <c r="E63" s="143">
        <v>0</v>
      </c>
      <c r="F63" s="143">
        <v>0</v>
      </c>
      <c r="G63" s="77">
        <f t="shared" si="1"/>
        <v>0</v>
      </c>
    </row>
    <row r="64" spans="1:10" ht="12.15" customHeight="1" x14ac:dyDescent="0.25">
      <c r="A64" s="62">
        <v>89</v>
      </c>
      <c r="B64" s="212" t="s">
        <v>31</v>
      </c>
      <c r="C64" s="213"/>
      <c r="D64" s="72">
        <f>'Local Bud Amnd(10)-13613'!G64</f>
        <v>0</v>
      </c>
      <c r="E64" s="143">
        <v>0</v>
      </c>
      <c r="F64" s="143">
        <v>0</v>
      </c>
      <c r="G64" s="77">
        <f t="shared" si="1"/>
        <v>0</v>
      </c>
      <c r="J64" s="6"/>
    </row>
    <row r="65" spans="1:9" ht="12.15" customHeight="1" x14ac:dyDescent="0.25">
      <c r="A65" s="62">
        <v>99</v>
      </c>
      <c r="B65" s="212" t="s">
        <v>32</v>
      </c>
      <c r="C65" s="213"/>
      <c r="D65" s="72">
        <f>'Local Bud Amnd(10)-13613'!G65</f>
        <v>0</v>
      </c>
      <c r="E65" s="143">
        <v>0</v>
      </c>
      <c r="F65" s="143">
        <v>0</v>
      </c>
      <c r="G65" s="77">
        <f t="shared" si="1"/>
        <v>0</v>
      </c>
    </row>
    <row r="66" spans="1:9" ht="12.15" customHeight="1" x14ac:dyDescent="0.25">
      <c r="A66" s="242" t="s">
        <v>126</v>
      </c>
      <c r="B66" s="243"/>
      <c r="C66" s="244"/>
      <c r="D66" s="72">
        <f>SUM(D38:D65)</f>
        <v>0</v>
      </c>
      <c r="E66" s="72">
        <f>SUM(E38:E65)</f>
        <v>0</v>
      </c>
      <c r="F66" s="72">
        <f>SUM(F38:F65)</f>
        <v>0</v>
      </c>
      <c r="G66" s="77">
        <f>SUM(G38:G65)</f>
        <v>0</v>
      </c>
    </row>
    <row r="67" spans="1:9" ht="12.15" customHeight="1" x14ac:dyDescent="0.25">
      <c r="A67" s="62">
        <v>1E-3</v>
      </c>
      <c r="B67" s="212" t="s">
        <v>33</v>
      </c>
      <c r="C67" s="212"/>
      <c r="D67" s="72">
        <f>'Local Bud Amnd(10)-13613'!G67</f>
        <v>0</v>
      </c>
      <c r="E67" s="13">
        <v>0</v>
      </c>
      <c r="F67" s="72">
        <v>0</v>
      </c>
      <c r="G67" s="77">
        <f>D67+E67-F67</f>
        <v>0</v>
      </c>
      <c r="I67" s="7"/>
    </row>
    <row r="68" spans="1:9" ht="12.15" customHeight="1" x14ac:dyDescent="0.25">
      <c r="A68" s="62">
        <v>2E-3</v>
      </c>
      <c r="B68" s="212" t="s">
        <v>34</v>
      </c>
      <c r="C68" s="212"/>
      <c r="D68" s="72">
        <f>'Local Bud Amnd(10)-13613'!G68</f>
        <v>0</v>
      </c>
      <c r="E68" s="13">
        <v>0</v>
      </c>
      <c r="F68" s="13">
        <v>0</v>
      </c>
      <c r="G68" s="77">
        <f>D68+E68-F68</f>
        <v>0</v>
      </c>
    </row>
    <row r="69" spans="1:9" ht="12.15" customHeight="1" x14ac:dyDescent="0.25">
      <c r="A69" s="62">
        <v>3.0000000000000001E-3</v>
      </c>
      <c r="B69" s="170" t="s">
        <v>40</v>
      </c>
      <c r="C69" s="213"/>
      <c r="D69" s="72">
        <f>'Local Bud Amnd(10)-13613'!G69</f>
        <v>0</v>
      </c>
      <c r="E69" s="13">
        <v>0</v>
      </c>
      <c r="F69" s="72">
        <v>0</v>
      </c>
      <c r="G69" s="77">
        <f>D69+E69-F69</f>
        <v>0</v>
      </c>
    </row>
    <row r="70" spans="1:9" ht="12.15" customHeight="1" x14ac:dyDescent="0.25">
      <c r="A70" s="62">
        <v>4.0000000000000001E-3</v>
      </c>
      <c r="B70" s="212" t="s">
        <v>35</v>
      </c>
      <c r="C70" s="212"/>
      <c r="D70" s="72">
        <f>'Local Bud Amnd(10)-13613'!G70</f>
        <v>0</v>
      </c>
      <c r="E70" s="13">
        <v>0</v>
      </c>
      <c r="F70" s="13">
        <v>0</v>
      </c>
      <c r="G70" s="77">
        <f>D70+E70-F70</f>
        <v>0</v>
      </c>
    </row>
    <row r="71" spans="1:9" ht="12.15" customHeight="1" x14ac:dyDescent="0.25">
      <c r="A71" s="245" t="s">
        <v>50</v>
      </c>
      <c r="B71" s="246"/>
      <c r="C71" s="246"/>
      <c r="D71" s="72">
        <f>SUM(D67:D70)</f>
        <v>0</v>
      </c>
      <c r="E71" s="72">
        <f>SUM(E67:E70)</f>
        <v>0</v>
      </c>
      <c r="F71" s="72">
        <f>SUM(F67:F70)</f>
        <v>0</v>
      </c>
      <c r="G71" s="77">
        <f>SUM(G67:G70)</f>
        <v>0</v>
      </c>
    </row>
    <row r="72" spans="1:9" x14ac:dyDescent="0.25">
      <c r="A72" s="250" t="s">
        <v>104</v>
      </c>
      <c r="B72" s="251"/>
      <c r="C72" s="252"/>
      <c r="D72" s="89">
        <f>D66+D71</f>
        <v>0</v>
      </c>
      <c r="E72" s="89">
        <f>E66+E71</f>
        <v>0</v>
      </c>
      <c r="F72" s="89">
        <f>F66+F71</f>
        <v>0</v>
      </c>
      <c r="G72" s="98">
        <f>G66+G71</f>
        <v>0</v>
      </c>
    </row>
    <row r="73" spans="1:9" ht="15" customHeight="1" thickBot="1" x14ac:dyDescent="0.3">
      <c r="A73" s="190" t="s">
        <v>120</v>
      </c>
      <c r="B73" s="191"/>
      <c r="C73" s="191"/>
      <c r="D73" s="70">
        <f>D34-D72</f>
        <v>0</v>
      </c>
      <c r="E73" s="70">
        <f>E34-E72</f>
        <v>0</v>
      </c>
      <c r="F73" s="70">
        <f>F34-F72</f>
        <v>0</v>
      </c>
      <c r="G73" s="93">
        <f>G34-G72</f>
        <v>0</v>
      </c>
    </row>
    <row r="74" spans="1:9" ht="26.25" customHeight="1" thickTop="1" x14ac:dyDescent="0.25">
      <c r="A74" s="173" t="s">
        <v>101</v>
      </c>
      <c r="B74" s="173"/>
      <c r="C74" s="173"/>
      <c r="D74" s="173"/>
      <c r="E74" s="173"/>
      <c r="F74" s="256" t="s">
        <v>122</v>
      </c>
      <c r="G74" s="257"/>
    </row>
    <row r="75" spans="1:9" ht="15" customHeight="1" x14ac:dyDescent="0.25">
      <c r="A75" s="90"/>
      <c r="B75" s="202" t="s">
        <v>123</v>
      </c>
      <c r="C75" s="258"/>
      <c r="D75" s="258"/>
      <c r="E75" s="86"/>
      <c r="F75" s="94"/>
      <c r="G75" s="94"/>
    </row>
    <row r="76" spans="1:9" s="16" customFormat="1" ht="10.25" customHeight="1" x14ac:dyDescent="0.25">
      <c r="A76" s="260" t="s">
        <v>101</v>
      </c>
      <c r="B76" s="260"/>
      <c r="C76" s="260"/>
      <c r="D76" s="260"/>
      <c r="E76" s="260"/>
      <c r="F76" s="256" t="s">
        <v>122</v>
      </c>
      <c r="G76" s="257"/>
    </row>
    <row r="77" spans="1:9" ht="11.25" customHeight="1" x14ac:dyDescent="0.25">
      <c r="A77" s="91"/>
      <c r="B77" s="202" t="s">
        <v>155</v>
      </c>
      <c r="C77" s="258"/>
      <c r="D77" s="258"/>
      <c r="E77" s="92"/>
      <c r="F77" s="249"/>
      <c r="G77" s="249"/>
    </row>
    <row r="78" spans="1:9" x14ac:dyDescent="0.25">
      <c r="A78" s="255" t="s">
        <v>158</v>
      </c>
      <c r="B78" s="255"/>
      <c r="C78" s="255"/>
      <c r="D78" s="255"/>
      <c r="E78" s="255"/>
      <c r="F78" s="255"/>
      <c r="G78" s="255"/>
    </row>
  </sheetData>
  <sheetProtection algorithmName="SHA-512" hashValue="DbI8FpR0JJkKYNTKrq9cQAD7G/5SeGazX/cX2MIZvbD21TowWWcivmJn3fywWksJGOLYj+yXXCQXo/DoGT9Umw==" saltValue="JKfLCDvQXVU372Ob1+NPWg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"/>
  </protectedRanges>
  <mergeCells count="81">
    <mergeCell ref="A78:G78"/>
    <mergeCell ref="F76:G76"/>
    <mergeCell ref="B70:C70"/>
    <mergeCell ref="A71:C71"/>
    <mergeCell ref="A72:C72"/>
    <mergeCell ref="F74:G74"/>
    <mergeCell ref="B75:D75"/>
    <mergeCell ref="A76:E76"/>
    <mergeCell ref="B77:D77"/>
    <mergeCell ref="F77:G77"/>
    <mergeCell ref="A73:C73"/>
    <mergeCell ref="A74:E74"/>
    <mergeCell ref="B52:C52"/>
    <mergeCell ref="B53:C53"/>
    <mergeCell ref="B51:C51"/>
    <mergeCell ref="B57:C57"/>
    <mergeCell ref="B58:C58"/>
    <mergeCell ref="B69:C69"/>
    <mergeCell ref="B54:C54"/>
    <mergeCell ref="B55:C55"/>
    <mergeCell ref="B65:C65"/>
    <mergeCell ref="A66:C66"/>
    <mergeCell ref="B62:C62"/>
    <mergeCell ref="B56:C56"/>
    <mergeCell ref="B63:C63"/>
    <mergeCell ref="B64:C64"/>
    <mergeCell ref="B67:C67"/>
    <mergeCell ref="B68:C68"/>
    <mergeCell ref="B59:C59"/>
    <mergeCell ref="B60:C60"/>
    <mergeCell ref="B61:C61"/>
    <mergeCell ref="B50:C50"/>
    <mergeCell ref="B44:C44"/>
    <mergeCell ref="B45:C45"/>
    <mergeCell ref="B46:C46"/>
    <mergeCell ref="B47:C47"/>
    <mergeCell ref="B48:C48"/>
    <mergeCell ref="B49:C49"/>
    <mergeCell ref="A9:G10"/>
    <mergeCell ref="B30:C30"/>
    <mergeCell ref="B31:C31"/>
    <mergeCell ref="A15:G15"/>
    <mergeCell ref="A16:G16"/>
    <mergeCell ref="A17:B17"/>
    <mergeCell ref="A18:B18"/>
    <mergeCell ref="A19:C20"/>
    <mergeCell ref="D19:G19"/>
    <mergeCell ref="B28:C28"/>
    <mergeCell ref="A21:G21"/>
    <mergeCell ref="B22:C22"/>
    <mergeCell ref="B23:C23"/>
    <mergeCell ref="B24:C24"/>
    <mergeCell ref="B25:C25"/>
    <mergeCell ref="B26:C26"/>
    <mergeCell ref="A1:B8"/>
    <mergeCell ref="C1:E1"/>
    <mergeCell ref="F1:G8"/>
    <mergeCell ref="C2:E2"/>
    <mergeCell ref="C3:E3"/>
    <mergeCell ref="C4:E4"/>
    <mergeCell ref="C6:E6"/>
    <mergeCell ref="C7:E7"/>
    <mergeCell ref="A11:B11"/>
    <mergeCell ref="A12:G12"/>
    <mergeCell ref="A13:B13"/>
    <mergeCell ref="D13:G13"/>
    <mergeCell ref="A14:G14"/>
    <mergeCell ref="B29:C29"/>
    <mergeCell ref="B42:C42"/>
    <mergeCell ref="B43:C43"/>
    <mergeCell ref="A32:C32"/>
    <mergeCell ref="B27:C27"/>
    <mergeCell ref="A33:C33"/>
    <mergeCell ref="A34:C34"/>
    <mergeCell ref="A35:G35"/>
    <mergeCell ref="A36:G36"/>
    <mergeCell ref="B37:C37"/>
    <mergeCell ref="B38:C38"/>
    <mergeCell ref="B39:C39"/>
    <mergeCell ref="B40:C40"/>
    <mergeCell ref="B41:C41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32 G66" formula="1"/>
  </ignoredErrors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8" tint="0.59999389629810485"/>
    <pageSetUpPr fitToPage="1"/>
  </sheetPr>
  <dimension ref="A1:G69"/>
  <sheetViews>
    <sheetView showGridLines="0" showZeros="0" zoomScaleNormal="100" zoomScaleSheetLayoutView="75" workbookViewId="0">
      <selection activeCell="H10" sqref="H10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75"/>
      <c r="B1" s="275"/>
      <c r="C1" s="177" t="s">
        <v>56</v>
      </c>
      <c r="D1" s="177"/>
      <c r="E1" s="177"/>
      <c r="F1" s="177"/>
      <c r="G1" s="3"/>
    </row>
    <row r="2" spans="1:7" ht="15.5" x14ac:dyDescent="0.25">
      <c r="A2" s="275"/>
      <c r="B2" s="275"/>
      <c r="C2" s="261" t="s">
        <v>54</v>
      </c>
      <c r="D2" s="261"/>
      <c r="E2" s="261"/>
      <c r="F2" s="261"/>
      <c r="G2" s="3"/>
    </row>
    <row r="3" spans="1:7" ht="8" customHeight="1" x14ac:dyDescent="0.25">
      <c r="A3" s="275"/>
      <c r="B3" s="275"/>
      <c r="C3" s="210"/>
      <c r="D3" s="210"/>
      <c r="E3" s="210"/>
      <c r="F3" s="210"/>
      <c r="G3" s="3"/>
    </row>
    <row r="4" spans="1:7" ht="15.5" x14ac:dyDescent="0.35">
      <c r="A4" s="275"/>
      <c r="B4" s="275"/>
      <c r="C4" s="185" t="s">
        <v>169</v>
      </c>
      <c r="D4" s="185"/>
      <c r="E4" s="185"/>
      <c r="F4" s="185"/>
      <c r="G4" s="8"/>
    </row>
    <row r="5" spans="1:7" ht="8" customHeight="1" x14ac:dyDescent="0.25">
      <c r="A5" s="275"/>
      <c r="B5" s="275"/>
      <c r="C5" s="2"/>
      <c r="D5" s="2"/>
      <c r="E5" s="3"/>
      <c r="F5" s="23"/>
      <c r="G5" s="3"/>
    </row>
    <row r="6" spans="1:7" ht="10.25" customHeight="1" x14ac:dyDescent="0.25">
      <c r="A6" s="275"/>
      <c r="B6" s="275"/>
      <c r="C6" s="186" t="s">
        <v>164</v>
      </c>
      <c r="D6" s="186"/>
      <c r="E6" s="186"/>
      <c r="F6" s="186"/>
      <c r="G6" s="3"/>
    </row>
    <row r="7" spans="1:7" ht="10.25" customHeight="1" x14ac:dyDescent="0.25">
      <c r="A7" s="275"/>
      <c r="B7" s="275"/>
      <c r="C7" s="274" t="s">
        <v>165</v>
      </c>
      <c r="D7" s="274"/>
      <c r="E7" s="274"/>
      <c r="F7" s="274"/>
      <c r="G7" s="60"/>
    </row>
    <row r="8" spans="1:7" s="42" customFormat="1" ht="8" customHeight="1" x14ac:dyDescent="0.25">
      <c r="A8" s="275"/>
      <c r="B8" s="275"/>
      <c r="C8" s="276"/>
      <c r="D8" s="276"/>
      <c r="E8" s="276"/>
      <c r="F8" s="276"/>
      <c r="G8" s="59"/>
    </row>
    <row r="9" spans="1:7" s="45" customFormat="1" ht="15" customHeight="1" x14ac:dyDescent="0.25">
      <c r="A9" s="262" t="s">
        <v>98</v>
      </c>
      <c r="B9" s="262"/>
      <c r="C9" s="85">
        <f>'Annl Cert. Bud-13617'!C9</f>
        <v>0</v>
      </c>
      <c r="D9" s="56" t="s">
        <v>79</v>
      </c>
      <c r="E9" s="74" t="str">
        <f>'Annl Cert. Bud-13617'!E9</f>
        <v>2018-2019</v>
      </c>
      <c r="F9" s="55" t="s">
        <v>97</v>
      </c>
      <c r="G9" s="75" t="s">
        <v>118</v>
      </c>
    </row>
    <row r="10" spans="1:7" s="45" customFormat="1" ht="8" customHeight="1" x14ac:dyDescent="0.25">
      <c r="A10" s="58"/>
      <c r="B10" s="58"/>
      <c r="C10" s="57"/>
      <c r="D10" s="56"/>
      <c r="E10" s="54"/>
      <c r="F10" s="55"/>
      <c r="G10" s="54"/>
    </row>
    <row r="11" spans="1:7" ht="15" customHeight="1" thickBot="1" x14ac:dyDescent="0.35">
      <c r="A11" s="263" t="s">
        <v>106</v>
      </c>
      <c r="B11" s="263"/>
      <c r="C11" s="264"/>
      <c r="D11" s="264"/>
      <c r="E11" s="264"/>
      <c r="F11" s="264"/>
      <c r="G11" s="265"/>
    </row>
    <row r="12" spans="1:7" s="42" customFormat="1" ht="14" customHeight="1" thickTop="1" x14ac:dyDescent="0.25">
      <c r="A12" s="266" t="s">
        <v>61</v>
      </c>
      <c r="B12" s="268" t="s">
        <v>96</v>
      </c>
      <c r="C12" s="269"/>
      <c r="D12" s="79" t="s">
        <v>89</v>
      </c>
      <c r="E12" s="50" t="s">
        <v>88</v>
      </c>
      <c r="F12" s="50" t="s">
        <v>95</v>
      </c>
      <c r="G12" s="49" t="s">
        <v>86</v>
      </c>
    </row>
    <row r="13" spans="1:7" s="42" customFormat="1" ht="14" customHeight="1" thickBot="1" x14ac:dyDescent="0.3">
      <c r="A13" s="267"/>
      <c r="B13" s="270"/>
      <c r="C13" s="271"/>
      <c r="D13" s="80" t="s">
        <v>94</v>
      </c>
      <c r="E13" s="48" t="s">
        <v>94</v>
      </c>
      <c r="F13" s="48" t="s">
        <v>84</v>
      </c>
      <c r="G13" s="47" t="s">
        <v>93</v>
      </c>
    </row>
    <row r="14" spans="1:7" s="42" customFormat="1" ht="13.4" customHeight="1" thickTop="1" x14ac:dyDescent="0.25">
      <c r="A14" s="62">
        <v>311</v>
      </c>
      <c r="B14" s="272" t="s">
        <v>23</v>
      </c>
      <c r="C14" s="273"/>
      <c r="D14" s="76">
        <f>'Local Bud Amnd(11)-13613'!G23</f>
        <v>0</v>
      </c>
      <c r="E14" s="67">
        <v>0</v>
      </c>
      <c r="F14" s="76">
        <f>E14+'(Jul) Local Fin-13663'!F14</f>
        <v>0</v>
      </c>
      <c r="G14" s="77">
        <f>D14-F14</f>
        <v>0</v>
      </c>
    </row>
    <row r="15" spans="1:7" s="42" customFormat="1" ht="13.4" customHeight="1" x14ac:dyDescent="0.25">
      <c r="A15" s="62">
        <v>334.1</v>
      </c>
      <c r="B15" s="253" t="s">
        <v>21</v>
      </c>
      <c r="C15" s="254"/>
      <c r="D15" s="76">
        <f>'Local Bud Amnd(11)-13613'!G24</f>
        <v>0</v>
      </c>
      <c r="E15" s="67">
        <v>0</v>
      </c>
      <c r="F15" s="76">
        <f>E15+'(Jul) Local Fin-13663'!F15</f>
        <v>0</v>
      </c>
      <c r="G15" s="77">
        <f>D15-F15</f>
        <v>0</v>
      </c>
    </row>
    <row r="16" spans="1:7" s="42" customFormat="1" ht="13.4" customHeight="1" x14ac:dyDescent="0.25">
      <c r="A16" s="62">
        <v>362</v>
      </c>
      <c r="B16" s="253" t="s">
        <v>24</v>
      </c>
      <c r="C16" s="254"/>
      <c r="D16" s="76">
        <f>'Local Bud Amnd(11)-13613'!G25</f>
        <v>0</v>
      </c>
      <c r="E16" s="67">
        <v>0</v>
      </c>
      <c r="F16" s="76">
        <f>E16+'(Jul) Local Fin-13663'!F16</f>
        <v>0</v>
      </c>
      <c r="G16" s="77">
        <f t="shared" ref="G16:G24" si="0">D16-F16</f>
        <v>0</v>
      </c>
    </row>
    <row r="17" spans="1:7" s="42" customFormat="1" ht="13.4" customHeight="1" x14ac:dyDescent="0.25">
      <c r="A17" s="62">
        <v>337</v>
      </c>
      <c r="B17" s="253" t="s">
        <v>25</v>
      </c>
      <c r="C17" s="254"/>
      <c r="D17" s="76">
        <f>'Local Bud Amnd(11)-13613'!G26</f>
        <v>0</v>
      </c>
      <c r="E17" s="67">
        <v>0</v>
      </c>
      <c r="F17" s="76">
        <f>E17+'(Jul) Local Fin-13663'!F17</f>
        <v>0</v>
      </c>
      <c r="G17" s="77">
        <f t="shared" si="0"/>
        <v>0</v>
      </c>
    </row>
    <row r="18" spans="1:7" s="42" customFormat="1" ht="13.4" customHeight="1" x14ac:dyDescent="0.25">
      <c r="A18" s="62">
        <v>361</v>
      </c>
      <c r="B18" s="253" t="s">
        <v>1</v>
      </c>
      <c r="C18" s="254"/>
      <c r="D18" s="76">
        <f>'Local Bud Amnd(11)-13613'!G27</f>
        <v>0</v>
      </c>
      <c r="E18" s="67">
        <v>0</v>
      </c>
      <c r="F18" s="76">
        <f>E18+'(Jul) Local Fin-13663'!F18</f>
        <v>0</v>
      </c>
      <c r="G18" s="77">
        <f t="shared" si="0"/>
        <v>0</v>
      </c>
    </row>
    <row r="19" spans="1:7" s="42" customFormat="1" ht="13.4" customHeight="1" x14ac:dyDescent="0.25">
      <c r="A19" s="62">
        <v>364</v>
      </c>
      <c r="B19" s="253" t="s">
        <v>26</v>
      </c>
      <c r="C19" s="254"/>
      <c r="D19" s="76">
        <f>'Local Bud Amnd(11)-13613'!G28</f>
        <v>0</v>
      </c>
      <c r="E19" s="67">
        <v>0</v>
      </c>
      <c r="F19" s="76">
        <f>E19+'(Jul) Local Fin-13663'!F19</f>
        <v>0</v>
      </c>
      <c r="G19" s="77">
        <f t="shared" si="0"/>
        <v>0</v>
      </c>
    </row>
    <row r="20" spans="1:7" s="42" customFormat="1" ht="13.4" customHeight="1" x14ac:dyDescent="0.25">
      <c r="A20" s="62">
        <v>369</v>
      </c>
      <c r="B20" s="253" t="s">
        <v>129</v>
      </c>
      <c r="C20" s="254"/>
      <c r="D20" s="76">
        <f>'Local Bud Amnd(11)-13613'!G29</f>
        <v>0</v>
      </c>
      <c r="E20" s="67">
        <v>0</v>
      </c>
      <c r="F20" s="76">
        <f>E20+'(Jul) Local Fin-13663'!F20</f>
        <v>0</v>
      </c>
      <c r="G20" s="77">
        <f t="shared" si="0"/>
        <v>0</v>
      </c>
    </row>
    <row r="21" spans="1:7" s="42" customFormat="1" ht="13.4" customHeight="1" x14ac:dyDescent="0.25">
      <c r="A21" s="62">
        <v>380</v>
      </c>
      <c r="B21" s="253" t="s">
        <v>3</v>
      </c>
      <c r="C21" s="254"/>
      <c r="D21" s="76">
        <f>'Local Bud Amnd(11)-13613'!G30</f>
        <v>0</v>
      </c>
      <c r="E21" s="67">
        <v>0</v>
      </c>
      <c r="F21" s="76">
        <f>E21+'(Jul) Local Fin-13663'!F21</f>
        <v>0</v>
      </c>
      <c r="G21" s="77">
        <f t="shared" si="0"/>
        <v>0</v>
      </c>
    </row>
    <row r="22" spans="1:7" s="42" customFormat="1" ht="13.4" customHeight="1" x14ac:dyDescent="0.25">
      <c r="A22" s="62">
        <v>389</v>
      </c>
      <c r="B22" s="253" t="s">
        <v>22</v>
      </c>
      <c r="C22" s="254"/>
      <c r="D22" s="76">
        <f>'Local Bud Amnd(11)-13613'!G31</f>
        <v>0</v>
      </c>
      <c r="E22" s="67">
        <v>0</v>
      </c>
      <c r="F22" s="76">
        <f>E22+'(Jul) Local Fin-13663'!F22</f>
        <v>0</v>
      </c>
      <c r="G22" s="77">
        <f t="shared" si="0"/>
        <v>0</v>
      </c>
    </row>
    <row r="23" spans="1:7" s="42" customFormat="1" ht="13.4" customHeight="1" x14ac:dyDescent="0.25">
      <c r="A23" s="235" t="s">
        <v>4</v>
      </c>
      <c r="B23" s="277"/>
      <c r="C23" s="278"/>
      <c r="D23" s="76">
        <f>SUM(D14:D22)</f>
        <v>0</v>
      </c>
      <c r="E23" s="76">
        <f>SUM(E14:E22)</f>
        <v>0</v>
      </c>
      <c r="F23" s="76">
        <f>SUM(F14:F22)</f>
        <v>0</v>
      </c>
      <c r="G23" s="141">
        <f>SUM(G14:G22)</f>
        <v>0</v>
      </c>
    </row>
    <row r="24" spans="1:7" s="42" customFormat="1" ht="13.4" customHeight="1" x14ac:dyDescent="0.25">
      <c r="A24" s="235" t="s">
        <v>92</v>
      </c>
      <c r="B24" s="277"/>
      <c r="C24" s="278"/>
      <c r="D24" s="76">
        <f>'Local Bud Amnd(11)-13613'!G33</f>
        <v>0</v>
      </c>
      <c r="E24" s="67">
        <v>0</v>
      </c>
      <c r="F24" s="76">
        <f>E24+'(Jul) Local Fin-13663'!F24</f>
        <v>0</v>
      </c>
      <c r="G24" s="77">
        <f t="shared" si="0"/>
        <v>0</v>
      </c>
    </row>
    <row r="25" spans="1:7" s="42" customFormat="1" ht="13.4" customHeight="1" thickBot="1" x14ac:dyDescent="0.3">
      <c r="A25" s="214" t="s">
        <v>91</v>
      </c>
      <c r="B25" s="279"/>
      <c r="C25" s="280"/>
      <c r="D25" s="95">
        <f>SUM(D23:D24)</f>
        <v>0</v>
      </c>
      <c r="E25" s="95">
        <f>SUM(E23:E24)</f>
        <v>0</v>
      </c>
      <c r="F25" s="95">
        <f>SUM(F23:F24)</f>
        <v>0</v>
      </c>
      <c r="G25" s="111">
        <f>SUM(G23:G24)</f>
        <v>0</v>
      </c>
    </row>
    <row r="26" spans="1:7" s="52" customFormat="1" ht="9.9" customHeight="1" thickTop="1" x14ac:dyDescent="0.25">
      <c r="A26" s="53"/>
      <c r="B26" s="53"/>
      <c r="C26" s="53"/>
      <c r="D26" s="53"/>
      <c r="E26" s="53"/>
      <c r="F26" s="53"/>
      <c r="G26" s="53"/>
    </row>
    <row r="27" spans="1:7" s="51" customFormat="1" ht="15" customHeight="1" thickBot="1" x14ac:dyDescent="0.35">
      <c r="A27" s="263" t="s">
        <v>107</v>
      </c>
      <c r="B27" s="263"/>
      <c r="C27" s="264"/>
      <c r="D27" s="264"/>
      <c r="E27" s="264"/>
      <c r="F27" s="264"/>
      <c r="G27" s="265"/>
    </row>
    <row r="28" spans="1:7" s="42" customFormat="1" ht="14" customHeight="1" thickTop="1" x14ac:dyDescent="0.25">
      <c r="A28" s="281" t="s">
        <v>61</v>
      </c>
      <c r="B28" s="283" t="s">
        <v>90</v>
      </c>
      <c r="C28" s="284"/>
      <c r="D28" s="50" t="s">
        <v>89</v>
      </c>
      <c r="E28" s="50" t="s">
        <v>88</v>
      </c>
      <c r="F28" s="50" t="s">
        <v>87</v>
      </c>
      <c r="G28" s="49" t="s">
        <v>86</v>
      </c>
    </row>
    <row r="29" spans="1:7" s="42" customFormat="1" ht="14" customHeight="1" thickBot="1" x14ac:dyDescent="0.3">
      <c r="A29" s="282"/>
      <c r="B29" s="285"/>
      <c r="C29" s="286"/>
      <c r="D29" s="48" t="s">
        <v>85</v>
      </c>
      <c r="E29" s="48" t="s">
        <v>85</v>
      </c>
      <c r="F29" s="48" t="s">
        <v>84</v>
      </c>
      <c r="G29" s="47" t="s">
        <v>83</v>
      </c>
    </row>
    <row r="30" spans="1:7" s="42" customFormat="1" ht="13.4" customHeight="1" thickTop="1" x14ac:dyDescent="0.25">
      <c r="A30" s="62">
        <v>10</v>
      </c>
      <c r="B30" s="272" t="s">
        <v>5</v>
      </c>
      <c r="C30" s="273"/>
      <c r="D30" s="72">
        <f>'Local Bud Amnd(11)-13613'!G38</f>
        <v>0</v>
      </c>
      <c r="E30" s="137">
        <v>0</v>
      </c>
      <c r="F30" s="72">
        <f>E30+'(Jul) Local Fin-13663'!F30</f>
        <v>0</v>
      </c>
      <c r="G30" s="77">
        <f>D30-F30</f>
        <v>0</v>
      </c>
    </row>
    <row r="31" spans="1:7" s="42" customFormat="1" ht="13.4" customHeight="1" x14ac:dyDescent="0.25">
      <c r="A31" s="62">
        <v>20</v>
      </c>
      <c r="B31" s="212" t="s">
        <v>127</v>
      </c>
      <c r="C31" s="213"/>
      <c r="D31" s="72">
        <f>'Local Bud Amnd(11)-13613'!G39</f>
        <v>0</v>
      </c>
      <c r="E31" s="138">
        <v>0</v>
      </c>
      <c r="F31" s="72">
        <f>E31+'(Jul) Local Fin-13663'!F31</f>
        <v>0</v>
      </c>
      <c r="G31" s="77">
        <f>D31-F31</f>
        <v>0</v>
      </c>
    </row>
    <row r="32" spans="1:7" s="42" customFormat="1" ht="13.4" customHeight="1" x14ac:dyDescent="0.25">
      <c r="A32" s="62">
        <v>30</v>
      </c>
      <c r="B32" s="253" t="s">
        <v>6</v>
      </c>
      <c r="C32" s="254"/>
      <c r="D32" s="72">
        <f>'Local Bud Amnd(11)-13613'!G40</f>
        <v>0</v>
      </c>
      <c r="E32" s="138">
        <v>0</v>
      </c>
      <c r="F32" s="72">
        <f>E32+'(Jul) Local Fin-13663'!F32</f>
        <v>0</v>
      </c>
      <c r="G32" s="77">
        <f t="shared" ref="G32:G62" si="1">D32-F32</f>
        <v>0</v>
      </c>
    </row>
    <row r="33" spans="1:7" s="42" customFormat="1" ht="13.4" customHeight="1" x14ac:dyDescent="0.25">
      <c r="A33" s="62">
        <v>40</v>
      </c>
      <c r="B33" s="253" t="s">
        <v>7</v>
      </c>
      <c r="C33" s="254"/>
      <c r="D33" s="72">
        <f>'Local Bud Amnd(11)-13613'!G41</f>
        <v>0</v>
      </c>
      <c r="E33" s="138">
        <v>0</v>
      </c>
      <c r="F33" s="72">
        <f>E33+'(Jul) Local Fin-13663'!F33</f>
        <v>0</v>
      </c>
      <c r="G33" s="77">
        <f t="shared" si="1"/>
        <v>0</v>
      </c>
    </row>
    <row r="34" spans="1:7" s="42" customFormat="1" ht="13.4" customHeight="1" x14ac:dyDescent="0.25">
      <c r="A34" s="62">
        <v>41</v>
      </c>
      <c r="B34" s="253" t="s">
        <v>131</v>
      </c>
      <c r="C34" s="254"/>
      <c r="D34" s="72">
        <f>'Local Bud Amnd(11)-13613'!G42</f>
        <v>0</v>
      </c>
      <c r="E34" s="138">
        <v>0</v>
      </c>
      <c r="F34" s="72">
        <f>E34+'(Jul) Local Fin-13663'!F34</f>
        <v>0</v>
      </c>
      <c r="G34" s="77">
        <f t="shared" si="1"/>
        <v>0</v>
      </c>
    </row>
    <row r="35" spans="1:7" s="42" customFormat="1" ht="13.4" customHeight="1" x14ac:dyDescent="0.25">
      <c r="A35" s="62">
        <v>42</v>
      </c>
      <c r="B35" s="253" t="s">
        <v>9</v>
      </c>
      <c r="C35" s="254"/>
      <c r="D35" s="72">
        <f>'Local Bud Amnd(11)-13613'!G43</f>
        <v>0</v>
      </c>
      <c r="E35" s="138">
        <v>0</v>
      </c>
      <c r="F35" s="72">
        <f>E35+'(Jul) Local Fin-13663'!F35</f>
        <v>0</v>
      </c>
      <c r="G35" s="77">
        <f t="shared" si="1"/>
        <v>0</v>
      </c>
    </row>
    <row r="36" spans="1:7" s="42" customFormat="1" ht="13.4" customHeight="1" x14ac:dyDescent="0.25">
      <c r="A36" s="62">
        <v>43</v>
      </c>
      <c r="B36" s="253" t="s">
        <v>10</v>
      </c>
      <c r="C36" s="254"/>
      <c r="D36" s="72">
        <f>'Local Bud Amnd(11)-13613'!G44</f>
        <v>0</v>
      </c>
      <c r="E36" s="138">
        <v>0</v>
      </c>
      <c r="F36" s="72">
        <f>E36+'(Jul) Local Fin-13663'!F36</f>
        <v>0</v>
      </c>
      <c r="G36" s="77">
        <f t="shared" si="1"/>
        <v>0</v>
      </c>
    </row>
    <row r="37" spans="1:7" s="42" customFormat="1" ht="13.4" customHeight="1" x14ac:dyDescent="0.25">
      <c r="A37" s="62">
        <v>44</v>
      </c>
      <c r="B37" s="253" t="s">
        <v>11</v>
      </c>
      <c r="C37" s="254"/>
      <c r="D37" s="72">
        <f>'Local Bud Amnd(11)-13613'!G45</f>
        <v>0</v>
      </c>
      <c r="E37" s="138">
        <v>0</v>
      </c>
      <c r="F37" s="72">
        <f>E37+'(Jul) Local Fin-13663'!F37</f>
        <v>0</v>
      </c>
      <c r="G37" s="77">
        <f t="shared" si="1"/>
        <v>0</v>
      </c>
    </row>
    <row r="38" spans="1:7" s="42" customFormat="1" ht="13.4" customHeight="1" x14ac:dyDescent="0.25">
      <c r="A38" s="62">
        <v>45</v>
      </c>
      <c r="B38" s="253" t="s">
        <v>2</v>
      </c>
      <c r="C38" s="254"/>
      <c r="D38" s="72">
        <f>'Local Bud Amnd(11)-13613'!G46</f>
        <v>0</v>
      </c>
      <c r="E38" s="138">
        <v>0</v>
      </c>
      <c r="F38" s="72">
        <f>E38+'(Jul) Local Fin-13663'!F38</f>
        <v>0</v>
      </c>
      <c r="G38" s="77">
        <f t="shared" si="1"/>
        <v>0</v>
      </c>
    </row>
    <row r="39" spans="1:7" s="42" customFormat="1" ht="13.4" customHeight="1" x14ac:dyDescent="0.25">
      <c r="A39" s="62">
        <v>46</v>
      </c>
      <c r="B39" s="253" t="s">
        <v>130</v>
      </c>
      <c r="C39" s="254"/>
      <c r="D39" s="72">
        <f>'Local Bud Amnd(11)-13613'!G47</f>
        <v>0</v>
      </c>
      <c r="E39" s="138">
        <v>0</v>
      </c>
      <c r="F39" s="72">
        <f>E39+'(Jul) Local Fin-13663'!F39</f>
        <v>0</v>
      </c>
      <c r="G39" s="77">
        <f t="shared" si="1"/>
        <v>0</v>
      </c>
    </row>
    <row r="40" spans="1:7" s="42" customFormat="1" ht="13.4" customHeight="1" x14ac:dyDescent="0.25">
      <c r="A40" s="62">
        <v>47</v>
      </c>
      <c r="B40" s="253" t="s">
        <v>27</v>
      </c>
      <c r="C40" s="254"/>
      <c r="D40" s="72">
        <f>'Local Bud Amnd(11)-13613'!G48</f>
        <v>0</v>
      </c>
      <c r="E40" s="138">
        <v>0</v>
      </c>
      <c r="F40" s="72">
        <f>E40+'(Jul) Local Fin-13663'!F40</f>
        <v>0</v>
      </c>
      <c r="G40" s="77">
        <f t="shared" si="1"/>
        <v>0</v>
      </c>
    </row>
    <row r="41" spans="1:7" s="42" customFormat="1" ht="13.4" customHeight="1" x14ac:dyDescent="0.25">
      <c r="A41" s="62">
        <v>48</v>
      </c>
      <c r="B41" s="253" t="s">
        <v>28</v>
      </c>
      <c r="C41" s="254"/>
      <c r="D41" s="72">
        <f>'Local Bud Amnd(11)-13613'!G49</f>
        <v>0</v>
      </c>
      <c r="E41" s="138">
        <v>0</v>
      </c>
      <c r="F41" s="72">
        <f>E41+'(Jul) Local Fin-13663'!F41</f>
        <v>0</v>
      </c>
      <c r="G41" s="77">
        <f t="shared" si="1"/>
        <v>0</v>
      </c>
    </row>
    <row r="42" spans="1:7" s="42" customFormat="1" ht="13.4" customHeight="1" x14ac:dyDescent="0.25">
      <c r="A42" s="62">
        <v>49</v>
      </c>
      <c r="B42" s="253" t="s">
        <v>12</v>
      </c>
      <c r="C42" s="254"/>
      <c r="D42" s="72">
        <f>'Local Bud Amnd(11)-13613'!G50</f>
        <v>0</v>
      </c>
      <c r="E42" s="138">
        <v>0</v>
      </c>
      <c r="F42" s="72">
        <f>E42+'(Jul) Local Fin-13663'!F42</f>
        <v>0</v>
      </c>
      <c r="G42" s="77">
        <f t="shared" si="1"/>
        <v>0</v>
      </c>
    </row>
    <row r="43" spans="1:7" s="42" customFormat="1" ht="13.4" customHeight="1" x14ac:dyDescent="0.25">
      <c r="A43" s="62">
        <v>51</v>
      </c>
      <c r="B43" s="253" t="s">
        <v>13</v>
      </c>
      <c r="C43" s="254"/>
      <c r="D43" s="72">
        <f>'Local Bud Amnd(11)-13613'!G51</f>
        <v>0</v>
      </c>
      <c r="E43" s="138">
        <v>0</v>
      </c>
      <c r="F43" s="72">
        <f>E43+'(Jul) Local Fin-13663'!F43</f>
        <v>0</v>
      </c>
      <c r="G43" s="77">
        <f t="shared" si="1"/>
        <v>0</v>
      </c>
    </row>
    <row r="44" spans="1:7" s="42" customFormat="1" ht="13.4" customHeight="1" x14ac:dyDescent="0.25">
      <c r="A44" s="62">
        <v>52.1</v>
      </c>
      <c r="B44" s="253" t="s">
        <v>14</v>
      </c>
      <c r="C44" s="254"/>
      <c r="D44" s="72">
        <f>'Local Bud Amnd(11)-13613'!G52</f>
        <v>0</v>
      </c>
      <c r="E44" s="138">
        <v>0</v>
      </c>
      <c r="F44" s="72">
        <f>E44+'(Jul) Local Fin-13663'!F44</f>
        <v>0</v>
      </c>
      <c r="G44" s="77">
        <f t="shared" si="1"/>
        <v>0</v>
      </c>
    </row>
    <row r="45" spans="1:7" s="42" customFormat="1" ht="13.4" customHeight="1" x14ac:dyDescent="0.25">
      <c r="A45" s="62">
        <v>52.2</v>
      </c>
      <c r="B45" s="253" t="s">
        <v>15</v>
      </c>
      <c r="C45" s="254"/>
      <c r="D45" s="72">
        <f>'Local Bud Amnd(11)-13613'!G53</f>
        <v>0</v>
      </c>
      <c r="E45" s="138">
        <v>0</v>
      </c>
      <c r="F45" s="72">
        <f>E45+'(Jul) Local Fin-13663'!F45</f>
        <v>0</v>
      </c>
      <c r="G45" s="77">
        <f t="shared" si="1"/>
        <v>0</v>
      </c>
    </row>
    <row r="46" spans="1:7" s="42" customFormat="1" ht="13.4" customHeight="1" x14ac:dyDescent="0.25">
      <c r="A46" s="62">
        <v>52.3</v>
      </c>
      <c r="B46" s="253" t="s">
        <v>16</v>
      </c>
      <c r="C46" s="254"/>
      <c r="D46" s="72">
        <f>'Local Bud Amnd(11)-13613'!G54</f>
        <v>0</v>
      </c>
      <c r="E46" s="138">
        <v>0</v>
      </c>
      <c r="F46" s="72">
        <f>E46+'(Jul) Local Fin-13663'!F46</f>
        <v>0</v>
      </c>
      <c r="G46" s="77">
        <f t="shared" si="1"/>
        <v>0</v>
      </c>
    </row>
    <row r="47" spans="1:7" s="42" customFormat="1" ht="13.4" customHeight="1" x14ac:dyDescent="0.25">
      <c r="A47" s="62">
        <v>52.4</v>
      </c>
      <c r="B47" s="253" t="s">
        <v>17</v>
      </c>
      <c r="C47" s="254"/>
      <c r="D47" s="72">
        <f>'Local Bud Amnd(11)-13613'!G55</f>
        <v>0</v>
      </c>
      <c r="E47" s="138">
        <v>0</v>
      </c>
      <c r="F47" s="72">
        <f>E47+'(Jul) Local Fin-13663'!F47</f>
        <v>0</v>
      </c>
      <c r="G47" s="77">
        <f t="shared" si="1"/>
        <v>0</v>
      </c>
    </row>
    <row r="48" spans="1:7" s="42" customFormat="1" ht="13.4" customHeight="1" x14ac:dyDescent="0.25">
      <c r="A48" s="62">
        <v>52.5</v>
      </c>
      <c r="B48" s="253" t="s">
        <v>18</v>
      </c>
      <c r="C48" s="254"/>
      <c r="D48" s="72">
        <f>'Local Bud Amnd(11)-13613'!G56</f>
        <v>0</v>
      </c>
      <c r="E48" s="138">
        <v>0</v>
      </c>
      <c r="F48" s="72">
        <f>E48+'(Jul) Local Fin-13663'!F48</f>
        <v>0</v>
      </c>
      <c r="G48" s="77">
        <f t="shared" si="1"/>
        <v>0</v>
      </c>
    </row>
    <row r="49" spans="1:7" s="42" customFormat="1" ht="13.4" customHeight="1" x14ac:dyDescent="0.25">
      <c r="A49" s="62">
        <v>54</v>
      </c>
      <c r="B49" s="253" t="s">
        <v>19</v>
      </c>
      <c r="C49" s="254"/>
      <c r="D49" s="72">
        <f>'Local Bud Amnd(11)-13613'!G57</f>
        <v>0</v>
      </c>
      <c r="E49" s="138">
        <v>0</v>
      </c>
      <c r="F49" s="72">
        <f>E49+'(Jul) Local Fin-13663'!F49</f>
        <v>0</v>
      </c>
      <c r="G49" s="77">
        <f t="shared" si="1"/>
        <v>0</v>
      </c>
    </row>
    <row r="50" spans="1:7" s="42" customFormat="1" ht="13.4" customHeight="1" x14ac:dyDescent="0.25">
      <c r="A50" s="62">
        <v>55</v>
      </c>
      <c r="B50" s="253" t="s">
        <v>51</v>
      </c>
      <c r="C50" s="254"/>
      <c r="D50" s="72">
        <f>'Local Bud Amnd(11)-13613'!G58</f>
        <v>0</v>
      </c>
      <c r="E50" s="138">
        <v>0</v>
      </c>
      <c r="F50" s="72">
        <f>E50+'(Jul) Local Fin-13663'!F50</f>
        <v>0</v>
      </c>
      <c r="G50" s="77">
        <f t="shared" si="1"/>
        <v>0</v>
      </c>
    </row>
    <row r="51" spans="1:7" s="42" customFormat="1" ht="13.4" customHeight="1" x14ac:dyDescent="0.25">
      <c r="A51" s="62">
        <v>60</v>
      </c>
      <c r="B51" s="253" t="s">
        <v>20</v>
      </c>
      <c r="C51" s="254"/>
      <c r="D51" s="72">
        <f>'Local Bud Amnd(11)-13613'!G59</f>
        <v>0</v>
      </c>
      <c r="E51" s="138">
        <v>0</v>
      </c>
      <c r="F51" s="72">
        <f>E51+'(Jul) Local Fin-13663'!F51</f>
        <v>0</v>
      </c>
      <c r="G51" s="77">
        <f t="shared" si="1"/>
        <v>0</v>
      </c>
    </row>
    <row r="52" spans="1:7" s="42" customFormat="1" ht="13.4" customHeight="1" x14ac:dyDescent="0.25">
      <c r="A52" s="62">
        <v>71</v>
      </c>
      <c r="B52" s="253" t="s">
        <v>29</v>
      </c>
      <c r="C52" s="254"/>
      <c r="D52" s="72">
        <f>'Local Bud Amnd(11)-13613'!G60</f>
        <v>0</v>
      </c>
      <c r="E52" s="138">
        <v>0</v>
      </c>
      <c r="F52" s="72">
        <f>E52+'(Jul) Local Fin-13663'!F52</f>
        <v>0</v>
      </c>
      <c r="G52" s="77">
        <f t="shared" si="1"/>
        <v>0</v>
      </c>
    </row>
    <row r="53" spans="1:7" s="42" customFormat="1" ht="13.4" customHeight="1" x14ac:dyDescent="0.25">
      <c r="A53" s="62">
        <v>72</v>
      </c>
      <c r="B53" s="253" t="s">
        <v>30</v>
      </c>
      <c r="C53" s="254"/>
      <c r="D53" s="72">
        <f>'Local Bud Amnd(11)-13613'!G61</f>
        <v>0</v>
      </c>
      <c r="E53" s="138">
        <v>0</v>
      </c>
      <c r="F53" s="72">
        <f>E53+'(Jul) Local Fin-13663'!F53</f>
        <v>0</v>
      </c>
      <c r="G53" s="77">
        <f t="shared" si="1"/>
        <v>0</v>
      </c>
    </row>
    <row r="54" spans="1:7" s="42" customFormat="1" ht="13.4" customHeight="1" x14ac:dyDescent="0.25">
      <c r="A54" s="62">
        <v>81</v>
      </c>
      <c r="B54" s="253" t="s">
        <v>52</v>
      </c>
      <c r="C54" s="254"/>
      <c r="D54" s="72">
        <f>'Local Bud Amnd(11)-13613'!G62</f>
        <v>0</v>
      </c>
      <c r="E54" s="138">
        <v>0</v>
      </c>
      <c r="F54" s="72">
        <f>E54+'(Jul) Local Fin-13663'!F54</f>
        <v>0</v>
      </c>
      <c r="G54" s="77">
        <f t="shared" si="1"/>
        <v>0</v>
      </c>
    </row>
    <row r="55" spans="1:7" s="42" customFormat="1" ht="13.4" customHeight="1" x14ac:dyDescent="0.25">
      <c r="A55" s="62">
        <v>83</v>
      </c>
      <c r="B55" s="253" t="s">
        <v>53</v>
      </c>
      <c r="C55" s="254"/>
      <c r="D55" s="72">
        <f>'Local Bud Amnd(11)-13613'!G63</f>
        <v>0</v>
      </c>
      <c r="E55" s="138">
        <v>0</v>
      </c>
      <c r="F55" s="72">
        <f>E55+'(Jul) Local Fin-13663'!F55</f>
        <v>0</v>
      </c>
      <c r="G55" s="77">
        <f t="shared" si="1"/>
        <v>0</v>
      </c>
    </row>
    <row r="56" spans="1:7" s="42" customFormat="1" ht="13.4" customHeight="1" x14ac:dyDescent="0.25">
      <c r="A56" s="62">
        <v>89</v>
      </c>
      <c r="B56" s="253" t="s">
        <v>31</v>
      </c>
      <c r="C56" s="254"/>
      <c r="D56" s="72">
        <f>'Local Bud Amnd(11)-13613'!G64</f>
        <v>0</v>
      </c>
      <c r="E56" s="138">
        <v>0</v>
      </c>
      <c r="F56" s="72">
        <f>E56+'(Jul) Local Fin-13663'!F56</f>
        <v>0</v>
      </c>
      <c r="G56" s="77">
        <f t="shared" si="1"/>
        <v>0</v>
      </c>
    </row>
    <row r="57" spans="1:7" s="42" customFormat="1" ht="13.4" customHeight="1" x14ac:dyDescent="0.25">
      <c r="A57" s="62">
        <v>99</v>
      </c>
      <c r="B57" s="253" t="s">
        <v>32</v>
      </c>
      <c r="C57" s="254"/>
      <c r="D57" s="72">
        <f>'Local Bud Amnd(11)-13613'!G65</f>
        <v>0</v>
      </c>
      <c r="E57" s="138">
        <v>0</v>
      </c>
      <c r="F57" s="72">
        <f>E57+'(Jul) Local Fin-13663'!F57</f>
        <v>0</v>
      </c>
      <c r="G57" s="77">
        <f t="shared" si="1"/>
        <v>0</v>
      </c>
    </row>
    <row r="58" spans="1:7" s="42" customFormat="1" ht="13.4" customHeight="1" x14ac:dyDescent="0.25">
      <c r="A58" s="242" t="s">
        <v>126</v>
      </c>
      <c r="B58" s="243"/>
      <c r="C58" s="244"/>
      <c r="D58" s="100">
        <f>SUM(D30:D57)</f>
        <v>0</v>
      </c>
      <c r="E58" s="100">
        <f>SUM(E30:E57)</f>
        <v>0</v>
      </c>
      <c r="F58" s="100">
        <f>SUM(F30:F57)</f>
        <v>0</v>
      </c>
      <c r="G58" s="99">
        <f>SUM(G30:G57)</f>
        <v>0</v>
      </c>
    </row>
    <row r="59" spans="1:7" s="42" customFormat="1" ht="13.4" customHeight="1" x14ac:dyDescent="0.25">
      <c r="A59" s="62">
        <v>1E-3</v>
      </c>
      <c r="B59" s="253" t="s">
        <v>33</v>
      </c>
      <c r="C59" s="254"/>
      <c r="D59" s="72">
        <f>'Local Bud Amnd(11)-13613'!G67</f>
        <v>0</v>
      </c>
      <c r="E59" s="78">
        <v>0</v>
      </c>
      <c r="F59" s="72">
        <f>E59+'(Jul) Local Fin-13663'!F59</f>
        <v>0</v>
      </c>
      <c r="G59" s="77">
        <f t="shared" si="1"/>
        <v>0</v>
      </c>
    </row>
    <row r="60" spans="1:7" s="42" customFormat="1" ht="13.4" customHeight="1" x14ac:dyDescent="0.25">
      <c r="A60" s="62">
        <v>2E-3</v>
      </c>
      <c r="B60" s="253" t="s">
        <v>34</v>
      </c>
      <c r="C60" s="254"/>
      <c r="D60" s="72">
        <f>'Local Bud Amnd(11)-13613'!G68</f>
        <v>0</v>
      </c>
      <c r="E60" s="73">
        <v>0</v>
      </c>
      <c r="F60" s="72">
        <f>E60+'(Jul) Local Fin-13663'!F60</f>
        <v>0</v>
      </c>
      <c r="G60" s="77">
        <f t="shared" si="1"/>
        <v>0</v>
      </c>
    </row>
    <row r="61" spans="1:7" s="42" customFormat="1" ht="13.4" customHeight="1" x14ac:dyDescent="0.25">
      <c r="A61" s="62">
        <v>3.0000000000000001E-3</v>
      </c>
      <c r="B61" s="289" t="s">
        <v>40</v>
      </c>
      <c r="C61" s="290"/>
      <c r="D61" s="72">
        <f>'Local Bud Amnd(11)-13613'!G69</f>
        <v>0</v>
      </c>
      <c r="E61" s="78">
        <v>0</v>
      </c>
      <c r="F61" s="72">
        <f>E61+'(Jul) Local Fin-13663'!F61</f>
        <v>0</v>
      </c>
      <c r="G61" s="77">
        <f t="shared" si="1"/>
        <v>0</v>
      </c>
    </row>
    <row r="62" spans="1:7" s="42" customFormat="1" ht="13.4" customHeight="1" x14ac:dyDescent="0.25">
      <c r="A62" s="62">
        <v>4.0000000000000001E-3</v>
      </c>
      <c r="B62" s="253" t="s">
        <v>35</v>
      </c>
      <c r="C62" s="254"/>
      <c r="D62" s="72">
        <f>'Local Bud Amnd(11)-13613'!G70</f>
        <v>0</v>
      </c>
      <c r="E62" s="73">
        <v>0</v>
      </c>
      <c r="F62" s="72">
        <f>E62+'(Jul) Local Fin-13663'!F62</f>
        <v>0</v>
      </c>
      <c r="G62" s="77">
        <f t="shared" si="1"/>
        <v>0</v>
      </c>
    </row>
    <row r="63" spans="1:7" ht="13.4" customHeight="1" x14ac:dyDescent="0.25">
      <c r="A63" s="245" t="s">
        <v>82</v>
      </c>
      <c r="B63" s="244"/>
      <c r="C63" s="246"/>
      <c r="D63" s="72">
        <f>SUM(D59:D62)</f>
        <v>0</v>
      </c>
      <c r="E63" s="72">
        <f>SUM(E59:E62)</f>
        <v>0</v>
      </c>
      <c r="F63" s="72">
        <f>SUM(F59:F62)</f>
        <v>0</v>
      </c>
      <c r="G63" s="77">
        <f>SUM(G59:G62)</f>
        <v>0</v>
      </c>
    </row>
    <row r="64" spans="1:7" ht="13.4" customHeight="1" x14ac:dyDescent="0.25">
      <c r="A64" s="293" t="s">
        <v>104</v>
      </c>
      <c r="B64" s="294"/>
      <c r="C64" s="295"/>
      <c r="D64" s="107">
        <f>SUM(D63,D58)</f>
        <v>0</v>
      </c>
      <c r="E64" s="107">
        <f>SUM(E63,E58)</f>
        <v>0</v>
      </c>
      <c r="F64" s="107">
        <f>SUM(F58,F63)</f>
        <v>0</v>
      </c>
      <c r="G64" s="108">
        <f>SUM(G58,G63)</f>
        <v>0</v>
      </c>
    </row>
    <row r="65" spans="1:7" ht="13.4" customHeight="1" thickBot="1" x14ac:dyDescent="0.3">
      <c r="A65" s="190" t="s">
        <v>120</v>
      </c>
      <c r="B65" s="191"/>
      <c r="C65" s="191"/>
      <c r="D65" s="109">
        <f>D25-D64</f>
        <v>0</v>
      </c>
      <c r="E65" s="109">
        <f>E25-E64</f>
        <v>0</v>
      </c>
      <c r="F65" s="109">
        <f>F25-F64</f>
        <v>0</v>
      </c>
      <c r="G65" s="110">
        <f>G25-G64</f>
        <v>0</v>
      </c>
    </row>
    <row r="66" spans="1:7" ht="13" thickTop="1" x14ac:dyDescent="0.25">
      <c r="A66" s="292" t="s">
        <v>81</v>
      </c>
      <c r="B66" s="292"/>
      <c r="C66" s="292"/>
      <c r="D66" s="292"/>
      <c r="E66" s="292"/>
      <c r="F66" s="292"/>
      <c r="G66" s="292"/>
    </row>
    <row r="67" spans="1:7" x14ac:dyDescent="0.25">
      <c r="A67" s="1"/>
      <c r="B67" s="1"/>
      <c r="C67" s="1"/>
      <c r="D67" s="1"/>
      <c r="E67" s="291"/>
      <c r="F67" s="291"/>
      <c r="G67" s="291"/>
    </row>
    <row r="68" spans="1:7" ht="13" thickBot="1" x14ac:dyDescent="0.3">
      <c r="A68" s="1"/>
      <c r="B68" s="1"/>
      <c r="C68" s="1"/>
      <c r="D68" s="1"/>
      <c r="E68" s="287"/>
      <c r="F68" s="287"/>
      <c r="G68" s="287"/>
    </row>
    <row r="69" spans="1:7" x14ac:dyDescent="0.25">
      <c r="A69" s="288" t="s">
        <v>159</v>
      </c>
      <c r="B69" s="288"/>
      <c r="C69" s="288"/>
      <c r="D69" s="1"/>
      <c r="E69" s="26" t="s">
        <v>124</v>
      </c>
      <c r="F69" s="26"/>
      <c r="G69" s="26" t="s">
        <v>125</v>
      </c>
    </row>
  </sheetData>
  <sheetProtection algorithmName="SHA-512" hashValue="JaVJFI9AFrd2SuHAO2RzcGv9lmcZAvcBb6fzvPqtx0H5pHvBpvYTIdEL7VTaH56QJcz/fLPk03ZtAfLuDDA2oA==" saltValue="CvllM5MbISCdpbJfaUqYOA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7">
    <mergeCell ref="E67:G67"/>
    <mergeCell ref="E68:G68"/>
    <mergeCell ref="A69:C69"/>
    <mergeCell ref="A66:G66"/>
    <mergeCell ref="B60:C60"/>
    <mergeCell ref="B61:C61"/>
    <mergeCell ref="B62:C62"/>
    <mergeCell ref="A63:C63"/>
    <mergeCell ref="A64:C64"/>
    <mergeCell ref="A65:C65"/>
    <mergeCell ref="B59:C59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58:C58"/>
    <mergeCell ref="B47:C47"/>
    <mergeCell ref="B36:C36"/>
    <mergeCell ref="B37:C37"/>
    <mergeCell ref="B38:C38"/>
    <mergeCell ref="B39:C39"/>
    <mergeCell ref="B40:C40"/>
    <mergeCell ref="B41:C41"/>
    <mergeCell ref="B44:C44"/>
    <mergeCell ref="B45:C45"/>
    <mergeCell ref="B46:C46"/>
    <mergeCell ref="B43:C43"/>
    <mergeCell ref="B35:C35"/>
    <mergeCell ref="B42:C42"/>
    <mergeCell ref="A23:C23"/>
    <mergeCell ref="A24:C24"/>
    <mergeCell ref="A25:C25"/>
    <mergeCell ref="B33:C33"/>
    <mergeCell ref="A27:G27"/>
    <mergeCell ref="B34:C34"/>
    <mergeCell ref="A28:A29"/>
    <mergeCell ref="B28:C29"/>
    <mergeCell ref="B30:C30"/>
    <mergeCell ref="B31:C31"/>
    <mergeCell ref="B32:C32"/>
    <mergeCell ref="B12:C13"/>
    <mergeCell ref="B14:C14"/>
    <mergeCell ref="B15:C15"/>
    <mergeCell ref="B16:C16"/>
    <mergeCell ref="B17:C17"/>
    <mergeCell ref="B22:C22"/>
    <mergeCell ref="C8:F8"/>
    <mergeCell ref="B18:C18"/>
    <mergeCell ref="B19:C19"/>
    <mergeCell ref="B20:C20"/>
    <mergeCell ref="A1:B8"/>
    <mergeCell ref="C1:F1"/>
    <mergeCell ref="C2:F2"/>
    <mergeCell ref="C3:F3"/>
    <mergeCell ref="C4:F4"/>
    <mergeCell ref="C6:F6"/>
    <mergeCell ref="C7:F7"/>
    <mergeCell ref="B21:C21"/>
    <mergeCell ref="A9:B9"/>
    <mergeCell ref="A11:G11"/>
    <mergeCell ref="A12:A13"/>
  </mergeCells>
  <printOptions horizontalCentered="1" verticalCentered="1"/>
  <pageMargins left="0.3" right="0.3" top="0.3" bottom="0.3" header="0" footer="0"/>
  <pageSetup scale="84" orientation="portrait" r:id="rId1"/>
  <headerFooter alignWithMargins="0"/>
  <ignoredErrors>
    <ignoredError sqref="G58 G63 G23" formula="1"/>
  </ignoredErrors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2" tint="-0.249977111117893"/>
    <pageSetUpPr fitToPage="1"/>
  </sheetPr>
  <dimension ref="A1:K78"/>
  <sheetViews>
    <sheetView showGridLines="0" topLeftCell="A3" zoomScaleNormal="100" workbookViewId="0">
      <selection activeCell="H12" sqref="H12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18"/>
      <c r="B1" s="218"/>
      <c r="C1" s="177" t="s">
        <v>56</v>
      </c>
      <c r="D1" s="177"/>
      <c r="E1" s="177"/>
      <c r="F1" s="186"/>
      <c r="G1" s="186"/>
    </row>
    <row r="2" spans="1:8" ht="15.5" x14ac:dyDescent="0.35">
      <c r="A2" s="218"/>
      <c r="B2" s="218"/>
      <c r="C2" s="177" t="s">
        <v>54</v>
      </c>
      <c r="D2" s="177"/>
      <c r="E2" s="177"/>
      <c r="F2" s="186"/>
      <c r="G2" s="186"/>
    </row>
    <row r="3" spans="1:8" ht="10.25" customHeight="1" x14ac:dyDescent="0.3">
      <c r="A3" s="218"/>
      <c r="B3" s="218"/>
      <c r="C3" s="209"/>
      <c r="D3" s="210"/>
      <c r="E3" s="210"/>
      <c r="F3" s="186"/>
      <c r="G3" s="186"/>
    </row>
    <row r="4" spans="1:8" ht="15.5" x14ac:dyDescent="0.35">
      <c r="A4" s="218"/>
      <c r="B4" s="218"/>
      <c r="C4" s="211" t="s">
        <v>58</v>
      </c>
      <c r="D4" s="211"/>
      <c r="E4" s="211"/>
      <c r="F4" s="186"/>
      <c r="G4" s="186"/>
    </row>
    <row r="5" spans="1:8" ht="10.25" customHeight="1" x14ac:dyDescent="0.25">
      <c r="A5" s="218"/>
      <c r="B5" s="218"/>
      <c r="C5" s="1"/>
      <c r="D5" s="1"/>
      <c r="E5" s="1"/>
      <c r="F5" s="186"/>
      <c r="G5" s="186"/>
    </row>
    <row r="6" spans="1:8" ht="11" customHeight="1" x14ac:dyDescent="0.25">
      <c r="A6" s="218"/>
      <c r="B6" s="218"/>
      <c r="C6" s="186" t="s">
        <v>164</v>
      </c>
      <c r="D6" s="186"/>
      <c r="E6" s="186"/>
      <c r="F6" s="186"/>
      <c r="G6" s="186"/>
    </row>
    <row r="7" spans="1:8" ht="11" customHeight="1" x14ac:dyDescent="0.25">
      <c r="A7" s="218"/>
      <c r="B7" s="218"/>
      <c r="C7" s="186" t="s">
        <v>165</v>
      </c>
      <c r="D7" s="210"/>
      <c r="E7" s="210"/>
      <c r="F7" s="186"/>
      <c r="G7" s="186"/>
    </row>
    <row r="8" spans="1:8" ht="12" customHeight="1" x14ac:dyDescent="0.25">
      <c r="A8" s="218"/>
      <c r="B8" s="218"/>
      <c r="C8" s="1"/>
      <c r="D8" s="1"/>
      <c r="E8" s="1"/>
      <c r="F8" s="186"/>
      <c r="G8" s="186"/>
    </row>
    <row r="9" spans="1:8" ht="11.15" customHeight="1" x14ac:dyDescent="0.25">
      <c r="A9" s="224" t="s">
        <v>135</v>
      </c>
      <c r="B9" s="225"/>
      <c r="C9" s="225"/>
      <c r="D9" s="225"/>
      <c r="E9" s="225"/>
      <c r="F9" s="225"/>
      <c r="G9" s="225"/>
    </row>
    <row r="10" spans="1:8" ht="12" customHeight="1" x14ac:dyDescent="0.25">
      <c r="A10" s="225"/>
      <c r="B10" s="225"/>
      <c r="C10" s="225"/>
      <c r="D10" s="225"/>
      <c r="E10" s="225"/>
      <c r="F10" s="225"/>
      <c r="G10" s="225"/>
    </row>
    <row r="11" spans="1:8" ht="12.65" customHeight="1" x14ac:dyDescent="0.25">
      <c r="A11" s="226" t="s">
        <v>62</v>
      </c>
      <c r="B11" s="226"/>
      <c r="C11" s="160"/>
      <c r="D11" s="63" t="s">
        <v>48</v>
      </c>
      <c r="E11" s="165" t="str">
        <f>'Annl Cert. Bud-13617'!E9</f>
        <v>2018-2019</v>
      </c>
      <c r="F11" s="10" t="s">
        <v>49</v>
      </c>
      <c r="G11" s="9"/>
      <c r="H11" s="5"/>
    </row>
    <row r="12" spans="1:8" ht="12.15" customHeight="1" x14ac:dyDescent="0.25">
      <c r="A12" s="227" t="s">
        <v>105</v>
      </c>
      <c r="B12" s="217"/>
      <c r="C12" s="217"/>
      <c r="D12" s="217"/>
      <c r="E12" s="217"/>
      <c r="F12" s="217"/>
      <c r="G12" s="217"/>
    </row>
    <row r="13" spans="1:8" ht="12.15" customHeight="1" x14ac:dyDescent="0.25">
      <c r="A13" s="216" t="s">
        <v>102</v>
      </c>
      <c r="B13" s="216"/>
      <c r="C13" s="69">
        <f>'Annl Cert. Bud-13617'!C9</f>
        <v>0</v>
      </c>
      <c r="D13" s="217" t="s">
        <v>100</v>
      </c>
      <c r="E13" s="217"/>
      <c r="F13" s="217"/>
      <c r="G13" s="217"/>
      <c r="H13" s="11"/>
    </row>
    <row r="14" spans="1:8" ht="12.15" customHeight="1" x14ac:dyDescent="0.25">
      <c r="A14" s="219" t="s">
        <v>157</v>
      </c>
      <c r="B14" s="219"/>
      <c r="C14" s="219"/>
      <c r="D14" s="219"/>
      <c r="E14" s="219"/>
      <c r="F14" s="219"/>
      <c r="G14" s="219"/>
    </row>
    <row r="15" spans="1:8" ht="14" customHeight="1" x14ac:dyDescent="0.25">
      <c r="A15" s="220" t="s">
        <v>41</v>
      </c>
      <c r="B15" s="221"/>
      <c r="C15" s="221"/>
      <c r="D15" s="221"/>
      <c r="E15" s="221"/>
      <c r="F15" s="221"/>
      <c r="G15" s="221"/>
    </row>
    <row r="16" spans="1:8" ht="13.5" customHeight="1" thickBot="1" x14ac:dyDescent="0.3">
      <c r="A16" s="222" t="s">
        <v>59</v>
      </c>
      <c r="B16" s="222"/>
      <c r="C16" s="222"/>
      <c r="D16" s="222"/>
      <c r="E16" s="222"/>
      <c r="F16" s="222"/>
      <c r="G16" s="222"/>
    </row>
    <row r="17" spans="1:7" ht="13.25" customHeight="1" thickTop="1" x14ac:dyDescent="0.25">
      <c r="A17" s="296" t="s">
        <v>42</v>
      </c>
      <c r="B17" s="297"/>
      <c r="C17" s="71" t="s">
        <v>108</v>
      </c>
      <c r="D17" s="21" t="s">
        <v>43</v>
      </c>
      <c r="E17" s="21" t="s">
        <v>44</v>
      </c>
      <c r="F17" s="21" t="s">
        <v>45</v>
      </c>
      <c r="G17" s="22" t="s">
        <v>46</v>
      </c>
    </row>
    <row r="18" spans="1:7" ht="14.75" customHeight="1" thickBot="1" x14ac:dyDescent="0.35">
      <c r="A18" s="306">
        <f>D34</f>
        <v>0</v>
      </c>
      <c r="B18" s="307"/>
      <c r="C18" s="81">
        <f>D71</f>
        <v>0</v>
      </c>
      <c r="D18" s="82">
        <f>D72</f>
        <v>0</v>
      </c>
      <c r="E18" s="82">
        <f>E72</f>
        <v>0</v>
      </c>
      <c r="F18" s="82">
        <f>F72</f>
        <v>0</v>
      </c>
      <c r="G18" s="83">
        <f>G72</f>
        <v>0</v>
      </c>
    </row>
    <row r="19" spans="1:7" ht="12.9" customHeight="1" thickTop="1" x14ac:dyDescent="0.25">
      <c r="A19" s="203" t="s">
        <v>103</v>
      </c>
      <c r="B19" s="298"/>
      <c r="C19" s="298"/>
      <c r="D19" s="206"/>
      <c r="E19" s="206"/>
      <c r="F19" s="206"/>
      <c r="G19" s="206"/>
    </row>
    <row r="20" spans="1:7" ht="10.25" customHeight="1" thickBot="1" x14ac:dyDescent="0.3">
      <c r="A20" s="308"/>
      <c r="B20" s="308"/>
      <c r="C20" s="308"/>
      <c r="D20" s="18"/>
      <c r="E20" s="17"/>
      <c r="F20" s="17"/>
      <c r="G20" s="17"/>
    </row>
    <row r="21" spans="1:7" ht="13" thickTop="1" x14ac:dyDescent="0.25">
      <c r="A21" s="309" t="s">
        <v>47</v>
      </c>
      <c r="B21" s="310"/>
      <c r="C21" s="310"/>
      <c r="D21" s="310"/>
      <c r="E21" s="310"/>
      <c r="F21" s="310"/>
      <c r="G21" s="311"/>
    </row>
    <row r="22" spans="1:7" ht="25.25" customHeight="1" x14ac:dyDescent="0.25">
      <c r="A22" s="68" t="s">
        <v>61</v>
      </c>
      <c r="B22" s="312" t="s">
        <v>0</v>
      </c>
      <c r="C22" s="313"/>
      <c r="D22" s="14" t="s">
        <v>43</v>
      </c>
      <c r="E22" s="14" t="s">
        <v>44</v>
      </c>
      <c r="F22" s="14" t="s">
        <v>45</v>
      </c>
      <c r="G22" s="15" t="s">
        <v>46</v>
      </c>
    </row>
    <row r="23" spans="1:7" ht="12.15" customHeight="1" x14ac:dyDescent="0.25">
      <c r="A23" s="62">
        <v>311</v>
      </c>
      <c r="B23" s="212" t="s">
        <v>23</v>
      </c>
      <c r="C23" s="213"/>
      <c r="D23" s="76">
        <f>'Local Bud Amnd(11)-13613'!G23</f>
        <v>0</v>
      </c>
      <c r="E23" s="67">
        <v>0</v>
      </c>
      <c r="F23" s="67">
        <v>0</v>
      </c>
      <c r="G23" s="77">
        <f>D23+E23-F23</f>
        <v>0</v>
      </c>
    </row>
    <row r="24" spans="1:7" ht="12.15" customHeight="1" x14ac:dyDescent="0.25">
      <c r="A24" s="62">
        <v>334.1</v>
      </c>
      <c r="B24" s="212" t="s">
        <v>21</v>
      </c>
      <c r="C24" s="213"/>
      <c r="D24" s="76">
        <f>'Local Bud Amnd(11)-13613'!G24</f>
        <v>0</v>
      </c>
      <c r="E24" s="67">
        <v>0</v>
      </c>
      <c r="F24" s="67">
        <v>0</v>
      </c>
      <c r="G24" s="77">
        <f t="shared" ref="G24:G31" si="0">D24+E24-F24</f>
        <v>0</v>
      </c>
    </row>
    <row r="25" spans="1:7" ht="12.15" customHeight="1" x14ac:dyDescent="0.25">
      <c r="A25" s="62">
        <v>362</v>
      </c>
      <c r="B25" s="212" t="s">
        <v>24</v>
      </c>
      <c r="C25" s="213"/>
      <c r="D25" s="76">
        <f>'Local Bud Amnd(11)-13613'!G25</f>
        <v>0</v>
      </c>
      <c r="E25" s="67">
        <v>0</v>
      </c>
      <c r="F25" s="67">
        <v>0</v>
      </c>
      <c r="G25" s="77">
        <f t="shared" si="0"/>
        <v>0</v>
      </c>
    </row>
    <row r="26" spans="1:7" ht="12.15" customHeight="1" x14ac:dyDescent="0.25">
      <c r="A26" s="62">
        <v>337</v>
      </c>
      <c r="B26" s="212" t="s">
        <v>25</v>
      </c>
      <c r="C26" s="213"/>
      <c r="D26" s="76">
        <f>'Local Bud Amnd(11)-13613'!G26</f>
        <v>0</v>
      </c>
      <c r="E26" s="67">
        <v>0</v>
      </c>
      <c r="F26" s="67">
        <v>0</v>
      </c>
      <c r="G26" s="77">
        <f t="shared" si="0"/>
        <v>0</v>
      </c>
    </row>
    <row r="27" spans="1:7" ht="12.15" customHeight="1" x14ac:dyDescent="0.25">
      <c r="A27" s="62">
        <v>361</v>
      </c>
      <c r="B27" s="212" t="s">
        <v>1</v>
      </c>
      <c r="C27" s="213"/>
      <c r="D27" s="76">
        <f>'Local Bud Amnd(11)-13613'!G27</f>
        <v>0</v>
      </c>
      <c r="E27" s="67">
        <v>0</v>
      </c>
      <c r="F27" s="67">
        <v>0</v>
      </c>
      <c r="G27" s="77">
        <f t="shared" si="0"/>
        <v>0</v>
      </c>
    </row>
    <row r="28" spans="1:7" ht="12.15" customHeight="1" x14ac:dyDescent="0.25">
      <c r="A28" s="62">
        <v>364</v>
      </c>
      <c r="B28" s="212" t="s">
        <v>26</v>
      </c>
      <c r="C28" s="213"/>
      <c r="D28" s="76">
        <f>'Local Bud Amnd(11)-13613'!G28</f>
        <v>0</v>
      </c>
      <c r="E28" s="67">
        <v>0</v>
      </c>
      <c r="F28" s="67">
        <v>0</v>
      </c>
      <c r="G28" s="77">
        <f t="shared" si="0"/>
        <v>0</v>
      </c>
    </row>
    <row r="29" spans="1:7" ht="12.15" customHeight="1" x14ac:dyDescent="0.25">
      <c r="A29" s="62">
        <v>369</v>
      </c>
      <c r="B29" s="212" t="s">
        <v>129</v>
      </c>
      <c r="C29" s="213"/>
      <c r="D29" s="76">
        <f>'Local Bud Amnd(11)-13613'!G29</f>
        <v>0</v>
      </c>
      <c r="E29" s="67">
        <v>0</v>
      </c>
      <c r="F29" s="67">
        <v>0</v>
      </c>
      <c r="G29" s="77">
        <f t="shared" si="0"/>
        <v>0</v>
      </c>
    </row>
    <row r="30" spans="1:7" ht="12.15" customHeight="1" x14ac:dyDescent="0.25">
      <c r="A30" s="62">
        <v>380</v>
      </c>
      <c r="B30" s="212" t="s">
        <v>3</v>
      </c>
      <c r="C30" s="213"/>
      <c r="D30" s="76">
        <f>'Local Bud Amnd(11)-13613'!G30</f>
        <v>0</v>
      </c>
      <c r="E30" s="67">
        <v>0</v>
      </c>
      <c r="F30" s="67">
        <v>0</v>
      </c>
      <c r="G30" s="77">
        <f t="shared" si="0"/>
        <v>0</v>
      </c>
    </row>
    <row r="31" spans="1:7" ht="12.15" customHeight="1" x14ac:dyDescent="0.25">
      <c r="A31" s="62">
        <v>389</v>
      </c>
      <c r="B31" s="212" t="s">
        <v>22</v>
      </c>
      <c r="C31" s="213"/>
      <c r="D31" s="76">
        <f>'Local Bud Amnd(11)-13613'!G31</f>
        <v>0</v>
      </c>
      <c r="E31" s="67">
        <v>0</v>
      </c>
      <c r="F31" s="88">
        <v>0</v>
      </c>
      <c r="G31" s="77">
        <f t="shared" si="0"/>
        <v>0</v>
      </c>
    </row>
    <row r="32" spans="1:7" ht="12.15" customHeight="1" x14ac:dyDescent="0.25">
      <c r="A32" s="245" t="s">
        <v>4</v>
      </c>
      <c r="B32" s="317"/>
      <c r="C32" s="317"/>
      <c r="D32" s="76">
        <f>SUM(D23:D31)</f>
        <v>0</v>
      </c>
      <c r="E32" s="76">
        <f>SUM(E23:E31)</f>
        <v>0</v>
      </c>
      <c r="F32" s="76">
        <f>SUM(F23:F31)</f>
        <v>0</v>
      </c>
      <c r="G32" s="77">
        <f>SUM(G23:G31)</f>
        <v>0</v>
      </c>
    </row>
    <row r="33" spans="1:11" ht="12.15" customHeight="1" x14ac:dyDescent="0.25">
      <c r="A33" s="318" t="s">
        <v>36</v>
      </c>
      <c r="B33" s="319"/>
      <c r="C33" s="319"/>
      <c r="D33" s="76">
        <f>'Local Bud Amnd(11)-13613'!G33</f>
        <v>0</v>
      </c>
      <c r="E33" s="67">
        <v>0</v>
      </c>
      <c r="F33" s="67">
        <v>0</v>
      </c>
      <c r="G33" s="77">
        <f>D33+E33-F33</f>
        <v>0</v>
      </c>
    </row>
    <row r="34" spans="1:11" ht="12.15" customHeight="1" thickBot="1" x14ac:dyDescent="0.3">
      <c r="A34" s="300" t="s">
        <v>37</v>
      </c>
      <c r="B34" s="320"/>
      <c r="C34" s="320"/>
      <c r="D34" s="105">
        <f>SUM(D32:D33)</f>
        <v>0</v>
      </c>
      <c r="E34" s="95">
        <f>SUM(E32:E33)</f>
        <v>0</v>
      </c>
      <c r="F34" s="95">
        <f>SUM(F32:F33)</f>
        <v>0</v>
      </c>
      <c r="G34" s="96">
        <f>SUM(G32:G33)</f>
        <v>0</v>
      </c>
    </row>
    <row r="35" spans="1:11" ht="14.25" customHeight="1" thickTop="1" x14ac:dyDescent="0.3">
      <c r="A35" s="305" t="s">
        <v>55</v>
      </c>
      <c r="B35" s="305"/>
      <c r="C35" s="305"/>
      <c r="D35" s="305"/>
      <c r="E35" s="305"/>
      <c r="F35" s="305"/>
      <c r="G35" s="305"/>
    </row>
    <row r="36" spans="1:11" ht="12" customHeight="1" thickBot="1" x14ac:dyDescent="0.3">
      <c r="A36" s="238" t="s">
        <v>60</v>
      </c>
      <c r="B36" s="239"/>
      <c r="C36" s="239"/>
      <c r="D36" s="239"/>
      <c r="E36" s="239"/>
      <c r="F36" s="239"/>
      <c r="G36" s="239"/>
    </row>
    <row r="37" spans="1:11" s="12" customFormat="1" ht="25.25" customHeight="1" thickTop="1" x14ac:dyDescent="0.25">
      <c r="A37" s="64" t="s">
        <v>61</v>
      </c>
      <c r="B37" s="240" t="s">
        <v>38</v>
      </c>
      <c r="C37" s="241"/>
      <c r="D37" s="65" t="s">
        <v>43</v>
      </c>
      <c r="E37" s="65" t="s">
        <v>44</v>
      </c>
      <c r="F37" s="65" t="s">
        <v>45</v>
      </c>
      <c r="G37" s="66" t="s">
        <v>46</v>
      </c>
    </row>
    <row r="38" spans="1:11" ht="12.15" customHeight="1" x14ac:dyDescent="0.25">
      <c r="A38" s="62">
        <v>10</v>
      </c>
      <c r="B38" s="212" t="s">
        <v>5</v>
      </c>
      <c r="C38" s="213"/>
      <c r="D38" s="72">
        <f>'Local Bud Amnd(11)-13613'!G38</f>
        <v>0</v>
      </c>
      <c r="E38" s="143">
        <v>0</v>
      </c>
      <c r="F38" s="143">
        <v>0</v>
      </c>
      <c r="G38" s="77">
        <f>D38+E38-F38</f>
        <v>0</v>
      </c>
    </row>
    <row r="39" spans="1:11" ht="12.15" customHeight="1" x14ac:dyDescent="0.25">
      <c r="A39" s="62">
        <v>20</v>
      </c>
      <c r="B39" s="212" t="s">
        <v>121</v>
      </c>
      <c r="C39" s="213"/>
      <c r="D39" s="72">
        <f>'Local Bud Amnd(11)-13613'!G39</f>
        <v>0</v>
      </c>
      <c r="E39" s="143">
        <v>0</v>
      </c>
      <c r="F39" s="143">
        <v>0</v>
      </c>
      <c r="G39" s="77">
        <f t="shared" ref="G39:G65" si="1">D39+E39-F39</f>
        <v>0</v>
      </c>
    </row>
    <row r="40" spans="1:11" ht="12.15" customHeight="1" x14ac:dyDescent="0.25">
      <c r="A40" s="62">
        <v>30</v>
      </c>
      <c r="B40" s="212" t="s">
        <v>6</v>
      </c>
      <c r="C40" s="213"/>
      <c r="D40" s="72">
        <f>'Local Bud Amnd(11)-13613'!G40</f>
        <v>0</v>
      </c>
      <c r="E40" s="143">
        <v>0</v>
      </c>
      <c r="F40" s="143">
        <v>0</v>
      </c>
      <c r="G40" s="77">
        <f t="shared" si="1"/>
        <v>0</v>
      </c>
    </row>
    <row r="41" spans="1:11" ht="12.15" customHeight="1" x14ac:dyDescent="0.25">
      <c r="A41" s="62">
        <v>40</v>
      </c>
      <c r="B41" s="212" t="s">
        <v>7</v>
      </c>
      <c r="C41" s="213"/>
      <c r="D41" s="72">
        <f>'Local Bud Amnd(11)-13613'!G41</f>
        <v>0</v>
      </c>
      <c r="E41" s="143">
        <v>0</v>
      </c>
      <c r="F41" s="143">
        <v>0</v>
      </c>
      <c r="G41" s="77">
        <f t="shared" si="1"/>
        <v>0</v>
      </c>
    </row>
    <row r="42" spans="1:11" ht="12.15" customHeight="1" x14ac:dyDescent="0.25">
      <c r="A42" s="62">
        <v>41</v>
      </c>
      <c r="B42" s="212" t="s">
        <v>131</v>
      </c>
      <c r="C42" s="213"/>
      <c r="D42" s="72">
        <f>'Local Bud Amnd(11)-13613'!G42</f>
        <v>0</v>
      </c>
      <c r="E42" s="143">
        <v>0</v>
      </c>
      <c r="F42" s="143">
        <v>0</v>
      </c>
      <c r="G42" s="77">
        <f t="shared" si="1"/>
        <v>0</v>
      </c>
    </row>
    <row r="43" spans="1:11" ht="12.15" customHeight="1" x14ac:dyDescent="0.25">
      <c r="A43" s="62">
        <v>42</v>
      </c>
      <c r="B43" s="212" t="s">
        <v>9</v>
      </c>
      <c r="C43" s="213"/>
      <c r="D43" s="72">
        <f>'Local Bud Amnd(11)-13613'!G43</f>
        <v>0</v>
      </c>
      <c r="E43" s="143">
        <v>0</v>
      </c>
      <c r="F43" s="143">
        <v>0</v>
      </c>
      <c r="G43" s="77">
        <f t="shared" si="1"/>
        <v>0</v>
      </c>
    </row>
    <row r="44" spans="1:11" ht="12.15" customHeight="1" x14ac:dyDescent="0.25">
      <c r="A44" s="62">
        <v>43</v>
      </c>
      <c r="B44" s="212" t="s">
        <v>10</v>
      </c>
      <c r="C44" s="213"/>
      <c r="D44" s="72">
        <f>'Local Bud Amnd(11)-13613'!G44</f>
        <v>0</v>
      </c>
      <c r="E44" s="143">
        <v>0</v>
      </c>
      <c r="F44" s="143">
        <v>0</v>
      </c>
      <c r="G44" s="77">
        <f t="shared" si="1"/>
        <v>0</v>
      </c>
    </row>
    <row r="45" spans="1:11" ht="12.15" customHeight="1" x14ac:dyDescent="0.25">
      <c r="A45" s="62">
        <v>44</v>
      </c>
      <c r="B45" s="212" t="s">
        <v>11</v>
      </c>
      <c r="C45" s="213"/>
      <c r="D45" s="72">
        <f>'Local Bud Amnd(11)-13613'!G45</f>
        <v>0</v>
      </c>
      <c r="E45" s="143">
        <v>0</v>
      </c>
      <c r="F45" s="143">
        <v>0</v>
      </c>
      <c r="G45" s="77">
        <f t="shared" si="1"/>
        <v>0</v>
      </c>
    </row>
    <row r="46" spans="1:11" ht="12.15" customHeight="1" x14ac:dyDescent="0.25">
      <c r="A46" s="62">
        <v>45</v>
      </c>
      <c r="B46" s="212" t="s">
        <v>2</v>
      </c>
      <c r="C46" s="213"/>
      <c r="D46" s="72">
        <f>'Local Bud Amnd(11)-13613'!G46</f>
        <v>0</v>
      </c>
      <c r="E46" s="143">
        <v>0</v>
      </c>
      <c r="F46" s="143">
        <v>0</v>
      </c>
      <c r="G46" s="77">
        <f t="shared" si="1"/>
        <v>0</v>
      </c>
    </row>
    <row r="47" spans="1:11" ht="12.15" customHeight="1" x14ac:dyDescent="0.25">
      <c r="A47" s="62">
        <v>46</v>
      </c>
      <c r="B47" s="212" t="s">
        <v>130</v>
      </c>
      <c r="C47" s="213"/>
      <c r="D47" s="72">
        <f>'Local Bud Amnd(11)-13613'!G47</f>
        <v>0</v>
      </c>
      <c r="E47" s="143">
        <v>0</v>
      </c>
      <c r="F47" s="143">
        <v>0</v>
      </c>
      <c r="G47" s="77">
        <f t="shared" si="1"/>
        <v>0</v>
      </c>
    </row>
    <row r="48" spans="1:11" ht="12.15" customHeight="1" x14ac:dyDescent="0.25">
      <c r="A48" s="62">
        <v>47</v>
      </c>
      <c r="B48" s="212" t="s">
        <v>27</v>
      </c>
      <c r="C48" s="213"/>
      <c r="D48" s="72">
        <f>'Local Bud Amnd(11)-13613'!G48</f>
        <v>0</v>
      </c>
      <c r="E48" s="143">
        <v>0</v>
      </c>
      <c r="F48" s="143">
        <v>0</v>
      </c>
      <c r="G48" s="77">
        <f t="shared" si="1"/>
        <v>0</v>
      </c>
      <c r="K48" s="103"/>
    </row>
    <row r="49" spans="1:10" ht="12.15" customHeight="1" x14ac:dyDescent="0.25">
      <c r="A49" s="62">
        <v>48</v>
      </c>
      <c r="B49" s="212" t="s">
        <v>28</v>
      </c>
      <c r="C49" s="213"/>
      <c r="D49" s="72">
        <f>'Local Bud Amnd(11)-13613'!G49</f>
        <v>0</v>
      </c>
      <c r="E49" s="143">
        <v>0</v>
      </c>
      <c r="F49" s="143">
        <v>0</v>
      </c>
      <c r="G49" s="77">
        <f t="shared" si="1"/>
        <v>0</v>
      </c>
    </row>
    <row r="50" spans="1:10" ht="12.15" customHeight="1" x14ac:dyDescent="0.25">
      <c r="A50" s="62">
        <v>49</v>
      </c>
      <c r="B50" s="212" t="s">
        <v>12</v>
      </c>
      <c r="C50" s="213"/>
      <c r="D50" s="72">
        <f>'Local Bud Amnd(11)-13613'!G50</f>
        <v>0</v>
      </c>
      <c r="E50" s="143">
        <v>0</v>
      </c>
      <c r="F50" s="143">
        <v>0</v>
      </c>
      <c r="G50" s="77">
        <f t="shared" si="1"/>
        <v>0</v>
      </c>
    </row>
    <row r="51" spans="1:10" ht="12.15" customHeight="1" x14ac:dyDescent="0.25">
      <c r="A51" s="62">
        <v>51</v>
      </c>
      <c r="B51" s="212" t="s">
        <v>13</v>
      </c>
      <c r="C51" s="213"/>
      <c r="D51" s="72">
        <f>'Local Bud Amnd(11)-13613'!G51</f>
        <v>0</v>
      </c>
      <c r="E51" s="143">
        <v>0</v>
      </c>
      <c r="F51" s="143">
        <v>0</v>
      </c>
      <c r="G51" s="77">
        <f t="shared" si="1"/>
        <v>0</v>
      </c>
    </row>
    <row r="52" spans="1:10" ht="12.15" customHeight="1" x14ac:dyDescent="0.25">
      <c r="A52" s="62">
        <v>52.1</v>
      </c>
      <c r="B52" s="212" t="s">
        <v>14</v>
      </c>
      <c r="C52" s="213"/>
      <c r="D52" s="72">
        <f>'Local Bud Amnd(11)-13613'!G52</f>
        <v>0</v>
      </c>
      <c r="E52" s="143">
        <v>0</v>
      </c>
      <c r="F52" s="143">
        <v>0</v>
      </c>
      <c r="G52" s="77">
        <f t="shared" si="1"/>
        <v>0</v>
      </c>
    </row>
    <row r="53" spans="1:10" ht="12.15" customHeight="1" x14ac:dyDescent="0.25">
      <c r="A53" s="62">
        <v>52.2</v>
      </c>
      <c r="B53" s="212" t="s">
        <v>15</v>
      </c>
      <c r="C53" s="213"/>
      <c r="D53" s="72">
        <f>'Local Bud Amnd(11)-13613'!G53</f>
        <v>0</v>
      </c>
      <c r="E53" s="143">
        <v>0</v>
      </c>
      <c r="F53" s="143">
        <v>0</v>
      </c>
      <c r="G53" s="77">
        <f t="shared" si="1"/>
        <v>0</v>
      </c>
    </row>
    <row r="54" spans="1:10" ht="12.15" customHeight="1" x14ac:dyDescent="0.25">
      <c r="A54" s="62">
        <v>52.3</v>
      </c>
      <c r="B54" s="212" t="s">
        <v>16</v>
      </c>
      <c r="C54" s="213"/>
      <c r="D54" s="72">
        <f>'Local Bud Amnd(11)-13613'!G54</f>
        <v>0</v>
      </c>
      <c r="E54" s="143">
        <v>0</v>
      </c>
      <c r="F54" s="143">
        <v>0</v>
      </c>
      <c r="G54" s="77">
        <f t="shared" si="1"/>
        <v>0</v>
      </c>
    </row>
    <row r="55" spans="1:10" ht="12.15" customHeight="1" x14ac:dyDescent="0.25">
      <c r="A55" s="62">
        <v>52.4</v>
      </c>
      <c r="B55" s="212" t="s">
        <v>17</v>
      </c>
      <c r="C55" s="213"/>
      <c r="D55" s="72">
        <f>'Local Bud Amnd(11)-13613'!G55</f>
        <v>0</v>
      </c>
      <c r="E55" s="143">
        <v>0</v>
      </c>
      <c r="F55" s="143">
        <v>0</v>
      </c>
      <c r="G55" s="77">
        <f t="shared" si="1"/>
        <v>0</v>
      </c>
    </row>
    <row r="56" spans="1:10" ht="12.15" customHeight="1" x14ac:dyDescent="0.25">
      <c r="A56" s="62">
        <v>52.5</v>
      </c>
      <c r="B56" s="212" t="s">
        <v>18</v>
      </c>
      <c r="C56" s="213"/>
      <c r="D56" s="72">
        <f>'Local Bud Amnd(11)-13613'!G56</f>
        <v>0</v>
      </c>
      <c r="E56" s="143">
        <v>0</v>
      </c>
      <c r="F56" s="143">
        <v>0</v>
      </c>
      <c r="G56" s="77">
        <f t="shared" si="1"/>
        <v>0</v>
      </c>
    </row>
    <row r="57" spans="1:10" ht="12.15" customHeight="1" x14ac:dyDescent="0.25">
      <c r="A57" s="62">
        <v>54</v>
      </c>
      <c r="B57" s="212" t="s">
        <v>19</v>
      </c>
      <c r="C57" s="213"/>
      <c r="D57" s="72">
        <f>'Local Bud Amnd(11)-13613'!G57</f>
        <v>0</v>
      </c>
      <c r="E57" s="143">
        <v>0</v>
      </c>
      <c r="F57" s="143">
        <v>0</v>
      </c>
      <c r="G57" s="77">
        <f t="shared" si="1"/>
        <v>0</v>
      </c>
    </row>
    <row r="58" spans="1:10" ht="12.15" customHeight="1" x14ac:dyDescent="0.25">
      <c r="A58" s="62">
        <v>55</v>
      </c>
      <c r="B58" s="212" t="s">
        <v>51</v>
      </c>
      <c r="C58" s="212"/>
      <c r="D58" s="72">
        <f>'Local Bud Amnd(11)-13613'!G58</f>
        <v>0</v>
      </c>
      <c r="E58" s="143">
        <v>0</v>
      </c>
      <c r="F58" s="143">
        <v>0</v>
      </c>
      <c r="G58" s="77">
        <f t="shared" si="1"/>
        <v>0</v>
      </c>
    </row>
    <row r="59" spans="1:10" ht="12.15" customHeight="1" x14ac:dyDescent="0.25">
      <c r="A59" s="62">
        <v>60</v>
      </c>
      <c r="B59" s="212" t="s">
        <v>20</v>
      </c>
      <c r="C59" s="213"/>
      <c r="D59" s="72">
        <f>'Local Bud Amnd(11)-13613'!G59</f>
        <v>0</v>
      </c>
      <c r="E59" s="143">
        <v>0</v>
      </c>
      <c r="F59" s="143">
        <v>0</v>
      </c>
      <c r="G59" s="77">
        <f t="shared" si="1"/>
        <v>0</v>
      </c>
    </row>
    <row r="60" spans="1:10" ht="12.15" customHeight="1" x14ac:dyDescent="0.25">
      <c r="A60" s="62">
        <v>71</v>
      </c>
      <c r="B60" s="212" t="s">
        <v>29</v>
      </c>
      <c r="C60" s="213"/>
      <c r="D60" s="72">
        <f>'Local Bud Amnd(11)-13613'!G60</f>
        <v>0</v>
      </c>
      <c r="E60" s="143">
        <v>0</v>
      </c>
      <c r="F60" s="143">
        <v>0</v>
      </c>
      <c r="G60" s="77">
        <f t="shared" si="1"/>
        <v>0</v>
      </c>
    </row>
    <row r="61" spans="1:10" ht="12.15" customHeight="1" x14ac:dyDescent="0.25">
      <c r="A61" s="62">
        <v>72</v>
      </c>
      <c r="B61" s="212" t="s">
        <v>30</v>
      </c>
      <c r="C61" s="213"/>
      <c r="D61" s="72">
        <f>'Local Bud Amnd(11)-13613'!G61</f>
        <v>0</v>
      </c>
      <c r="E61" s="143">
        <v>0</v>
      </c>
      <c r="F61" s="143">
        <v>0</v>
      </c>
      <c r="G61" s="77">
        <f t="shared" si="1"/>
        <v>0</v>
      </c>
    </row>
    <row r="62" spans="1:10" ht="12.15" customHeight="1" x14ac:dyDescent="0.25">
      <c r="A62" s="62">
        <v>81</v>
      </c>
      <c r="B62" s="253" t="s">
        <v>52</v>
      </c>
      <c r="C62" s="254"/>
      <c r="D62" s="72">
        <f>'Local Bud Amnd(11)-13613'!G62</f>
        <v>0</v>
      </c>
      <c r="E62" s="143">
        <v>0</v>
      </c>
      <c r="F62" s="143">
        <v>0</v>
      </c>
      <c r="G62" s="77">
        <f t="shared" si="1"/>
        <v>0</v>
      </c>
    </row>
    <row r="63" spans="1:10" ht="12.15" customHeight="1" x14ac:dyDescent="0.25">
      <c r="A63" s="62">
        <v>83</v>
      </c>
      <c r="B63" s="212" t="s">
        <v>53</v>
      </c>
      <c r="C63" s="212"/>
      <c r="D63" s="72">
        <f>'Local Bud Amnd(11)-13613'!G63</f>
        <v>0</v>
      </c>
      <c r="E63" s="143">
        <v>0</v>
      </c>
      <c r="F63" s="143">
        <v>0</v>
      </c>
      <c r="G63" s="77">
        <f t="shared" si="1"/>
        <v>0</v>
      </c>
    </row>
    <row r="64" spans="1:10" ht="12.15" customHeight="1" x14ac:dyDescent="0.25">
      <c r="A64" s="62">
        <v>89</v>
      </c>
      <c r="B64" s="212" t="s">
        <v>31</v>
      </c>
      <c r="C64" s="213"/>
      <c r="D64" s="72">
        <f>'Local Bud Amnd(11)-13613'!G64</f>
        <v>0</v>
      </c>
      <c r="E64" s="143">
        <v>0</v>
      </c>
      <c r="F64" s="143">
        <v>0</v>
      </c>
      <c r="G64" s="77">
        <f t="shared" si="1"/>
        <v>0</v>
      </c>
      <c r="J64" s="6"/>
    </row>
    <row r="65" spans="1:9" ht="12.15" customHeight="1" x14ac:dyDescent="0.25">
      <c r="A65" s="62">
        <v>99</v>
      </c>
      <c r="B65" s="212" t="s">
        <v>32</v>
      </c>
      <c r="C65" s="213"/>
      <c r="D65" s="72">
        <f>'Local Bud Amnd(11)-13613'!G65</f>
        <v>0</v>
      </c>
      <c r="E65" s="143">
        <v>0</v>
      </c>
      <c r="F65" s="143">
        <v>0</v>
      </c>
      <c r="G65" s="77">
        <f t="shared" si="1"/>
        <v>0</v>
      </c>
    </row>
    <row r="66" spans="1:9" ht="12.15" customHeight="1" x14ac:dyDescent="0.25">
      <c r="A66" s="242" t="s">
        <v>126</v>
      </c>
      <c r="B66" s="243"/>
      <c r="C66" s="244"/>
      <c r="D66" s="72">
        <f>SUM(D38:D65)</f>
        <v>0</v>
      </c>
      <c r="E66" s="72">
        <f>SUM(E38:E65)</f>
        <v>0</v>
      </c>
      <c r="F66" s="72">
        <f>SUM(F38:F65)</f>
        <v>0</v>
      </c>
      <c r="G66" s="77">
        <f>SUM(G38:G65)</f>
        <v>0</v>
      </c>
    </row>
    <row r="67" spans="1:9" ht="12.15" customHeight="1" x14ac:dyDescent="0.25">
      <c r="A67" s="62">
        <v>1E-3</v>
      </c>
      <c r="B67" s="212" t="s">
        <v>33</v>
      </c>
      <c r="C67" s="212"/>
      <c r="D67" s="72">
        <f>'Local Bud Amnd(11)-13613'!G67</f>
        <v>0</v>
      </c>
      <c r="E67" s="13">
        <v>0</v>
      </c>
      <c r="F67" s="72">
        <v>0</v>
      </c>
      <c r="G67" s="77">
        <f>D67+E67-F67</f>
        <v>0</v>
      </c>
      <c r="I67" s="7"/>
    </row>
    <row r="68" spans="1:9" ht="12.15" customHeight="1" x14ac:dyDescent="0.25">
      <c r="A68" s="62">
        <v>2E-3</v>
      </c>
      <c r="B68" s="212" t="s">
        <v>34</v>
      </c>
      <c r="C68" s="212"/>
      <c r="D68" s="72">
        <f>'Local Bud Amnd(11)-13613'!G68</f>
        <v>0</v>
      </c>
      <c r="E68" s="13">
        <v>0</v>
      </c>
      <c r="F68" s="13">
        <v>0</v>
      </c>
      <c r="G68" s="77">
        <f>D68+E68-F68</f>
        <v>0</v>
      </c>
    </row>
    <row r="69" spans="1:9" ht="12.15" customHeight="1" x14ac:dyDescent="0.25">
      <c r="A69" s="62">
        <v>3.0000000000000001E-3</v>
      </c>
      <c r="B69" s="170" t="s">
        <v>40</v>
      </c>
      <c r="C69" s="213"/>
      <c r="D69" s="72">
        <f>'Local Bud Amnd(11)-13613'!G69</f>
        <v>0</v>
      </c>
      <c r="E69" s="13">
        <v>0</v>
      </c>
      <c r="F69" s="72">
        <v>0</v>
      </c>
      <c r="G69" s="77">
        <f>D69+E69-F69</f>
        <v>0</v>
      </c>
    </row>
    <row r="70" spans="1:9" ht="12.15" customHeight="1" x14ac:dyDescent="0.25">
      <c r="A70" s="62">
        <v>4.0000000000000001E-3</v>
      </c>
      <c r="B70" s="212" t="s">
        <v>35</v>
      </c>
      <c r="C70" s="212"/>
      <c r="D70" s="72">
        <f>'Local Bud Amnd(11)-13613'!G70</f>
        <v>0</v>
      </c>
      <c r="E70" s="13">
        <v>0</v>
      </c>
      <c r="F70" s="13">
        <v>0</v>
      </c>
      <c r="G70" s="77">
        <f>D70+E70-F70</f>
        <v>0</v>
      </c>
    </row>
    <row r="71" spans="1:9" ht="12.15" customHeight="1" x14ac:dyDescent="0.25">
      <c r="A71" s="245" t="s">
        <v>50</v>
      </c>
      <c r="B71" s="246"/>
      <c r="C71" s="246"/>
      <c r="D71" s="72">
        <f>SUM(D67:D70)</f>
        <v>0</v>
      </c>
      <c r="E71" s="72">
        <f>SUM(E67:E70)</f>
        <v>0</v>
      </c>
      <c r="F71" s="72">
        <f>SUM(F67:F70)</f>
        <v>0</v>
      </c>
      <c r="G71" s="77">
        <f>SUM(G67:G70)</f>
        <v>0</v>
      </c>
    </row>
    <row r="72" spans="1:9" x14ac:dyDescent="0.25">
      <c r="A72" s="250" t="s">
        <v>104</v>
      </c>
      <c r="B72" s="251"/>
      <c r="C72" s="252"/>
      <c r="D72" s="97">
        <f>D66+D71</f>
        <v>0</v>
      </c>
      <c r="E72" s="97">
        <f>E66+E71</f>
        <v>0</v>
      </c>
      <c r="F72" s="97">
        <f>F66+F71</f>
        <v>0</v>
      </c>
      <c r="G72" s="98">
        <f>G66+G71</f>
        <v>0</v>
      </c>
    </row>
    <row r="73" spans="1:9" ht="15" customHeight="1" thickBot="1" x14ac:dyDescent="0.3">
      <c r="A73" s="190" t="s">
        <v>120</v>
      </c>
      <c r="B73" s="191"/>
      <c r="C73" s="191"/>
      <c r="D73" s="70">
        <f>D34-D72</f>
        <v>0</v>
      </c>
      <c r="E73" s="70">
        <f>E34-E72</f>
        <v>0</v>
      </c>
      <c r="F73" s="70">
        <f>F34-F72</f>
        <v>0</v>
      </c>
      <c r="G73" s="93">
        <f>G34-G72</f>
        <v>0</v>
      </c>
    </row>
    <row r="74" spans="1:9" ht="26.25" customHeight="1" thickTop="1" x14ac:dyDescent="0.25">
      <c r="A74" s="173" t="s">
        <v>101</v>
      </c>
      <c r="B74" s="173"/>
      <c r="C74" s="173"/>
      <c r="D74" s="173"/>
      <c r="E74" s="173"/>
      <c r="F74" s="256" t="s">
        <v>122</v>
      </c>
      <c r="G74" s="257"/>
    </row>
    <row r="75" spans="1:9" ht="15" customHeight="1" x14ac:dyDescent="0.25">
      <c r="A75" s="90"/>
      <c r="B75" s="202" t="s">
        <v>123</v>
      </c>
      <c r="C75" s="258"/>
      <c r="D75" s="258"/>
      <c r="E75" s="86"/>
      <c r="F75" s="94"/>
      <c r="G75" s="94"/>
    </row>
    <row r="76" spans="1:9" s="16" customFormat="1" ht="10.25" customHeight="1" x14ac:dyDescent="0.25">
      <c r="A76" s="260" t="s">
        <v>101</v>
      </c>
      <c r="B76" s="260"/>
      <c r="C76" s="260"/>
      <c r="D76" s="260"/>
      <c r="E76" s="260"/>
      <c r="F76" s="256" t="s">
        <v>122</v>
      </c>
      <c r="G76" s="257"/>
    </row>
    <row r="77" spans="1:9" ht="11.25" customHeight="1" x14ac:dyDescent="0.25">
      <c r="A77" s="91"/>
      <c r="B77" s="202" t="s">
        <v>155</v>
      </c>
      <c r="C77" s="258"/>
      <c r="D77" s="258"/>
      <c r="E77" s="92"/>
      <c r="F77" s="249"/>
      <c r="G77" s="249"/>
    </row>
    <row r="78" spans="1:9" x14ac:dyDescent="0.25">
      <c r="A78" s="255" t="s">
        <v>158</v>
      </c>
      <c r="B78" s="255"/>
      <c r="C78" s="255"/>
      <c r="D78" s="255"/>
      <c r="E78" s="255"/>
      <c r="F78" s="255"/>
      <c r="G78" s="255"/>
    </row>
  </sheetData>
  <sheetProtection algorithmName="SHA-512" hashValue="h+y5uzvXOInjITPD0swx5iI7rnP5pusOZSc6IMOXLR82HknSptF3mc1cPmtCl9+1pZ/8v13bWzg89LJDBDjGDw==" saltValue="kmYMZkZ5KQF2ewqMKe+CDQ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"/>
  </protectedRanges>
  <mergeCells count="81">
    <mergeCell ref="A78:G78"/>
    <mergeCell ref="F76:G76"/>
    <mergeCell ref="B70:C70"/>
    <mergeCell ref="A71:C71"/>
    <mergeCell ref="A72:C72"/>
    <mergeCell ref="F74:G74"/>
    <mergeCell ref="B75:D75"/>
    <mergeCell ref="A76:E76"/>
    <mergeCell ref="B77:D77"/>
    <mergeCell ref="F77:G77"/>
    <mergeCell ref="A73:C73"/>
    <mergeCell ref="A74:E74"/>
    <mergeCell ref="B52:C52"/>
    <mergeCell ref="B53:C53"/>
    <mergeCell ref="B51:C51"/>
    <mergeCell ref="B57:C57"/>
    <mergeCell ref="B58:C58"/>
    <mergeCell ref="B69:C69"/>
    <mergeCell ref="B54:C54"/>
    <mergeCell ref="B55:C55"/>
    <mergeCell ref="B65:C65"/>
    <mergeCell ref="A66:C66"/>
    <mergeCell ref="B62:C62"/>
    <mergeCell ref="B56:C56"/>
    <mergeCell ref="B63:C63"/>
    <mergeCell ref="B64:C64"/>
    <mergeCell ref="B67:C67"/>
    <mergeCell ref="B68:C68"/>
    <mergeCell ref="B59:C59"/>
    <mergeCell ref="B60:C60"/>
    <mergeCell ref="B61:C61"/>
    <mergeCell ref="B50:C50"/>
    <mergeCell ref="B44:C44"/>
    <mergeCell ref="B45:C45"/>
    <mergeCell ref="B46:C46"/>
    <mergeCell ref="B47:C47"/>
    <mergeCell ref="B48:C48"/>
    <mergeCell ref="B49:C49"/>
    <mergeCell ref="A9:G10"/>
    <mergeCell ref="B30:C30"/>
    <mergeCell ref="B31:C31"/>
    <mergeCell ref="A15:G15"/>
    <mergeCell ref="A16:G16"/>
    <mergeCell ref="A17:B17"/>
    <mergeCell ref="A18:B18"/>
    <mergeCell ref="A19:C20"/>
    <mergeCell ref="D19:G19"/>
    <mergeCell ref="B28:C28"/>
    <mergeCell ref="A21:G21"/>
    <mergeCell ref="B22:C22"/>
    <mergeCell ref="B23:C23"/>
    <mergeCell ref="B24:C24"/>
    <mergeCell ref="B25:C25"/>
    <mergeCell ref="B26:C26"/>
    <mergeCell ref="A1:B8"/>
    <mergeCell ref="C1:E1"/>
    <mergeCell ref="F1:G8"/>
    <mergeCell ref="C2:E2"/>
    <mergeCell ref="C3:E3"/>
    <mergeCell ref="C4:E4"/>
    <mergeCell ref="C6:E6"/>
    <mergeCell ref="C7:E7"/>
    <mergeCell ref="A11:B11"/>
    <mergeCell ref="A12:G12"/>
    <mergeCell ref="A13:B13"/>
    <mergeCell ref="D13:G13"/>
    <mergeCell ref="A14:G14"/>
    <mergeCell ref="B29:C29"/>
    <mergeCell ref="B42:C42"/>
    <mergeCell ref="B43:C43"/>
    <mergeCell ref="A32:C32"/>
    <mergeCell ref="B27:C27"/>
    <mergeCell ref="A33:C33"/>
    <mergeCell ref="A34:C34"/>
    <mergeCell ref="A35:G35"/>
    <mergeCell ref="A36:G36"/>
    <mergeCell ref="B37:C37"/>
    <mergeCell ref="B38:C38"/>
    <mergeCell ref="B39:C39"/>
    <mergeCell ref="B40:C40"/>
    <mergeCell ref="B41:C41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32 G66" formula="1"/>
  </ignoredErrors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8" tint="0.59999389629810485"/>
    <pageSetUpPr fitToPage="1"/>
  </sheetPr>
  <dimension ref="A1:G69"/>
  <sheetViews>
    <sheetView showGridLines="0" showZeros="0" zoomScaleNormal="100" zoomScaleSheetLayoutView="75" workbookViewId="0">
      <selection activeCell="H10" sqref="H10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75"/>
      <c r="B1" s="275"/>
      <c r="C1" s="177" t="s">
        <v>56</v>
      </c>
      <c r="D1" s="177"/>
      <c r="E1" s="177"/>
      <c r="F1" s="177"/>
      <c r="G1" s="3"/>
    </row>
    <row r="2" spans="1:7" ht="15.5" x14ac:dyDescent="0.25">
      <c r="A2" s="275"/>
      <c r="B2" s="275"/>
      <c r="C2" s="261" t="s">
        <v>54</v>
      </c>
      <c r="D2" s="261"/>
      <c r="E2" s="261"/>
      <c r="F2" s="261"/>
      <c r="G2" s="3"/>
    </row>
    <row r="3" spans="1:7" ht="8" customHeight="1" x14ac:dyDescent="0.25">
      <c r="A3" s="275"/>
      <c r="B3" s="275"/>
      <c r="C3" s="210"/>
      <c r="D3" s="210"/>
      <c r="E3" s="210"/>
      <c r="F3" s="210"/>
      <c r="G3" s="3"/>
    </row>
    <row r="4" spans="1:7" ht="15.5" x14ac:dyDescent="0.35">
      <c r="A4" s="275"/>
      <c r="B4" s="275"/>
      <c r="C4" s="185" t="s">
        <v>169</v>
      </c>
      <c r="D4" s="185"/>
      <c r="E4" s="185"/>
      <c r="F4" s="185"/>
      <c r="G4" s="8"/>
    </row>
    <row r="5" spans="1:7" ht="8" customHeight="1" x14ac:dyDescent="0.25">
      <c r="A5" s="275"/>
      <c r="B5" s="275"/>
      <c r="C5" s="2"/>
      <c r="D5" s="2"/>
      <c r="E5" s="3"/>
      <c r="F5" s="23"/>
      <c r="G5" s="3"/>
    </row>
    <row r="6" spans="1:7" ht="10.25" customHeight="1" x14ac:dyDescent="0.25">
      <c r="A6" s="275"/>
      <c r="B6" s="275"/>
      <c r="C6" s="186" t="s">
        <v>164</v>
      </c>
      <c r="D6" s="186"/>
      <c r="E6" s="186"/>
      <c r="F6" s="186"/>
      <c r="G6" s="3"/>
    </row>
    <row r="7" spans="1:7" ht="10.25" customHeight="1" x14ac:dyDescent="0.25">
      <c r="A7" s="275"/>
      <c r="B7" s="275"/>
      <c r="C7" s="274" t="s">
        <v>165</v>
      </c>
      <c r="D7" s="274"/>
      <c r="E7" s="274"/>
      <c r="F7" s="274"/>
      <c r="G7" s="60"/>
    </row>
    <row r="8" spans="1:7" s="42" customFormat="1" ht="8" customHeight="1" x14ac:dyDescent="0.25">
      <c r="A8" s="275"/>
      <c r="B8" s="275"/>
      <c r="C8" s="276"/>
      <c r="D8" s="276"/>
      <c r="E8" s="276"/>
      <c r="F8" s="276"/>
      <c r="G8" s="59"/>
    </row>
    <row r="9" spans="1:7" s="45" customFormat="1" ht="15" customHeight="1" x14ac:dyDescent="0.25">
      <c r="A9" s="262" t="s">
        <v>98</v>
      </c>
      <c r="B9" s="262"/>
      <c r="C9" s="85">
        <f>'Annl Cert. Bud-13617'!C9</f>
        <v>0</v>
      </c>
      <c r="D9" s="56" t="s">
        <v>79</v>
      </c>
      <c r="E9" s="74" t="str">
        <f>'Annl Cert. Bud-13617'!E9</f>
        <v>2018-2019</v>
      </c>
      <c r="F9" s="55" t="s">
        <v>97</v>
      </c>
      <c r="G9" s="75" t="s">
        <v>119</v>
      </c>
    </row>
    <row r="10" spans="1:7" s="45" customFormat="1" ht="8" customHeight="1" x14ac:dyDescent="0.25">
      <c r="A10" s="58"/>
      <c r="B10" s="58"/>
      <c r="C10" s="57"/>
      <c r="D10" s="56"/>
      <c r="E10" s="54"/>
      <c r="F10" s="55"/>
      <c r="G10" s="54"/>
    </row>
    <row r="11" spans="1:7" ht="15" customHeight="1" thickBot="1" x14ac:dyDescent="0.35">
      <c r="A11" s="263" t="s">
        <v>106</v>
      </c>
      <c r="B11" s="263"/>
      <c r="C11" s="264"/>
      <c r="D11" s="264"/>
      <c r="E11" s="264"/>
      <c r="F11" s="264"/>
      <c r="G11" s="265"/>
    </row>
    <row r="12" spans="1:7" s="42" customFormat="1" ht="14" customHeight="1" thickTop="1" x14ac:dyDescent="0.25">
      <c r="A12" s="266" t="s">
        <v>61</v>
      </c>
      <c r="B12" s="268" t="s">
        <v>96</v>
      </c>
      <c r="C12" s="269"/>
      <c r="D12" s="79" t="s">
        <v>89</v>
      </c>
      <c r="E12" s="50" t="s">
        <v>88</v>
      </c>
      <c r="F12" s="50" t="s">
        <v>95</v>
      </c>
      <c r="G12" s="49" t="s">
        <v>86</v>
      </c>
    </row>
    <row r="13" spans="1:7" s="42" customFormat="1" ht="14" customHeight="1" thickBot="1" x14ac:dyDescent="0.3">
      <c r="A13" s="267"/>
      <c r="B13" s="270"/>
      <c r="C13" s="271"/>
      <c r="D13" s="80" t="s">
        <v>94</v>
      </c>
      <c r="E13" s="48" t="s">
        <v>94</v>
      </c>
      <c r="F13" s="48" t="s">
        <v>84</v>
      </c>
      <c r="G13" s="47" t="s">
        <v>93</v>
      </c>
    </row>
    <row r="14" spans="1:7" s="42" customFormat="1" ht="13.4" customHeight="1" thickTop="1" x14ac:dyDescent="0.25">
      <c r="A14" s="62">
        <v>311</v>
      </c>
      <c r="B14" s="272" t="s">
        <v>23</v>
      </c>
      <c r="C14" s="273"/>
      <c r="D14" s="76">
        <f>'Local Bud Amnd(12)-13613'!G23</f>
        <v>0</v>
      </c>
      <c r="E14" s="67">
        <v>0</v>
      </c>
      <c r="F14" s="76">
        <f>E14+'(Aug) Local Fin-13663'!F14</f>
        <v>0</v>
      </c>
      <c r="G14" s="77">
        <f>D14-F14</f>
        <v>0</v>
      </c>
    </row>
    <row r="15" spans="1:7" s="42" customFormat="1" ht="13.4" customHeight="1" x14ac:dyDescent="0.25">
      <c r="A15" s="62">
        <v>334.1</v>
      </c>
      <c r="B15" s="253" t="s">
        <v>21</v>
      </c>
      <c r="C15" s="254"/>
      <c r="D15" s="76">
        <f>'Local Bud Amnd(12)-13613'!G24</f>
        <v>0</v>
      </c>
      <c r="E15" s="67">
        <v>0</v>
      </c>
      <c r="F15" s="76">
        <f>E15+'(Aug) Local Fin-13663'!F15</f>
        <v>0</v>
      </c>
      <c r="G15" s="77">
        <f>D15-F15</f>
        <v>0</v>
      </c>
    </row>
    <row r="16" spans="1:7" s="42" customFormat="1" ht="13.4" customHeight="1" x14ac:dyDescent="0.25">
      <c r="A16" s="62">
        <v>362</v>
      </c>
      <c r="B16" s="253" t="s">
        <v>24</v>
      </c>
      <c r="C16" s="254"/>
      <c r="D16" s="76">
        <f>'Local Bud Amnd(12)-13613'!G25</f>
        <v>0</v>
      </c>
      <c r="E16" s="67">
        <v>0</v>
      </c>
      <c r="F16" s="76">
        <f>E16+'(Aug) Local Fin-13663'!F16</f>
        <v>0</v>
      </c>
      <c r="G16" s="77">
        <f t="shared" ref="G16:G24" si="0">D16-F16</f>
        <v>0</v>
      </c>
    </row>
    <row r="17" spans="1:7" s="42" customFormat="1" ht="13.4" customHeight="1" x14ac:dyDescent="0.25">
      <c r="A17" s="62">
        <v>337</v>
      </c>
      <c r="B17" s="253" t="s">
        <v>25</v>
      </c>
      <c r="C17" s="254"/>
      <c r="D17" s="76">
        <f>'Local Bud Amnd(12)-13613'!G26</f>
        <v>0</v>
      </c>
      <c r="E17" s="67">
        <v>0</v>
      </c>
      <c r="F17" s="76">
        <f>E17+'(Aug) Local Fin-13663'!F17</f>
        <v>0</v>
      </c>
      <c r="G17" s="77">
        <f t="shared" si="0"/>
        <v>0</v>
      </c>
    </row>
    <row r="18" spans="1:7" s="42" customFormat="1" ht="13.4" customHeight="1" x14ac:dyDescent="0.25">
      <c r="A18" s="62">
        <v>361</v>
      </c>
      <c r="B18" s="253" t="s">
        <v>1</v>
      </c>
      <c r="C18" s="254"/>
      <c r="D18" s="76">
        <f>'Local Bud Amnd(12)-13613'!G27</f>
        <v>0</v>
      </c>
      <c r="E18" s="67">
        <v>0</v>
      </c>
      <c r="F18" s="76">
        <f>E18+'(Aug) Local Fin-13663'!F18</f>
        <v>0</v>
      </c>
      <c r="G18" s="77">
        <f t="shared" si="0"/>
        <v>0</v>
      </c>
    </row>
    <row r="19" spans="1:7" s="42" customFormat="1" ht="13.4" customHeight="1" x14ac:dyDescent="0.25">
      <c r="A19" s="62">
        <v>364</v>
      </c>
      <c r="B19" s="253" t="s">
        <v>26</v>
      </c>
      <c r="C19" s="254"/>
      <c r="D19" s="76">
        <f>'Local Bud Amnd(12)-13613'!G28</f>
        <v>0</v>
      </c>
      <c r="E19" s="67">
        <v>0</v>
      </c>
      <c r="F19" s="76">
        <f>E19+'(Aug) Local Fin-13663'!F19</f>
        <v>0</v>
      </c>
      <c r="G19" s="77">
        <f t="shared" si="0"/>
        <v>0</v>
      </c>
    </row>
    <row r="20" spans="1:7" s="42" customFormat="1" ht="13.4" customHeight="1" x14ac:dyDescent="0.25">
      <c r="A20" s="62">
        <v>369</v>
      </c>
      <c r="B20" s="253" t="s">
        <v>129</v>
      </c>
      <c r="C20" s="254"/>
      <c r="D20" s="76">
        <f>'Local Bud Amnd(12)-13613'!G29</f>
        <v>0</v>
      </c>
      <c r="E20" s="67">
        <v>0</v>
      </c>
      <c r="F20" s="76">
        <f>E20+'(Aug) Local Fin-13663'!F20</f>
        <v>0</v>
      </c>
      <c r="G20" s="77">
        <f t="shared" si="0"/>
        <v>0</v>
      </c>
    </row>
    <row r="21" spans="1:7" s="42" customFormat="1" ht="13.4" customHeight="1" x14ac:dyDescent="0.25">
      <c r="A21" s="62">
        <v>380</v>
      </c>
      <c r="B21" s="253" t="s">
        <v>3</v>
      </c>
      <c r="C21" s="254"/>
      <c r="D21" s="76">
        <f>'Local Bud Amnd(12)-13613'!G30</f>
        <v>0</v>
      </c>
      <c r="E21" s="67">
        <v>0</v>
      </c>
      <c r="F21" s="76">
        <f>E21+'(Aug) Local Fin-13663'!F21</f>
        <v>0</v>
      </c>
      <c r="G21" s="77">
        <f t="shared" si="0"/>
        <v>0</v>
      </c>
    </row>
    <row r="22" spans="1:7" s="42" customFormat="1" ht="13.4" customHeight="1" x14ac:dyDescent="0.25">
      <c r="A22" s="62">
        <v>389</v>
      </c>
      <c r="B22" s="253" t="s">
        <v>22</v>
      </c>
      <c r="C22" s="254"/>
      <c r="D22" s="76">
        <f>'Local Bud Amnd(12)-13613'!G31</f>
        <v>0</v>
      </c>
      <c r="E22" s="67">
        <v>0</v>
      </c>
      <c r="F22" s="76">
        <f>E22+'(Aug) Local Fin-13663'!F22</f>
        <v>0</v>
      </c>
      <c r="G22" s="77">
        <f t="shared" si="0"/>
        <v>0</v>
      </c>
    </row>
    <row r="23" spans="1:7" s="42" customFormat="1" ht="13.4" customHeight="1" x14ac:dyDescent="0.25">
      <c r="A23" s="245" t="s">
        <v>4</v>
      </c>
      <c r="B23" s="244"/>
      <c r="C23" s="246"/>
      <c r="D23" s="76">
        <f>SUM(D14:D22)</f>
        <v>0</v>
      </c>
      <c r="E23" s="76">
        <f>SUM(E14:E22)</f>
        <v>0</v>
      </c>
      <c r="F23" s="76">
        <f>SUM(F14:F22)</f>
        <v>0</v>
      </c>
      <c r="G23" s="141">
        <f>SUM(G14:G22)</f>
        <v>0</v>
      </c>
    </row>
    <row r="24" spans="1:7" s="42" customFormat="1" ht="13.4" customHeight="1" x14ac:dyDescent="0.25">
      <c r="A24" s="245" t="s">
        <v>92</v>
      </c>
      <c r="B24" s="244"/>
      <c r="C24" s="246"/>
      <c r="D24" s="76">
        <f>'Local Bud Amnd(12)-13613'!G33</f>
        <v>0</v>
      </c>
      <c r="E24" s="67">
        <v>0</v>
      </c>
      <c r="F24" s="76">
        <f>E24+'(Aug) Local Fin-13663'!F24</f>
        <v>0</v>
      </c>
      <c r="G24" s="77">
        <f t="shared" si="0"/>
        <v>0</v>
      </c>
    </row>
    <row r="25" spans="1:7" s="42" customFormat="1" ht="13.4" customHeight="1" thickBot="1" x14ac:dyDescent="0.3">
      <c r="A25" s="300" t="s">
        <v>91</v>
      </c>
      <c r="B25" s="301"/>
      <c r="C25" s="302"/>
      <c r="D25" s="95">
        <f>SUM(D23:D24)</f>
        <v>0</v>
      </c>
      <c r="E25" s="95">
        <f>SUM(E23:E24)</f>
        <v>0</v>
      </c>
      <c r="F25" s="95">
        <f>SUM(F23:F24)</f>
        <v>0</v>
      </c>
      <c r="G25" s="111">
        <f>SUM(G23:G24)</f>
        <v>0</v>
      </c>
    </row>
    <row r="26" spans="1:7" s="52" customFormat="1" ht="9.9" customHeight="1" thickTop="1" x14ac:dyDescent="0.25">
      <c r="A26" s="53"/>
      <c r="B26" s="53"/>
      <c r="C26" s="53"/>
      <c r="D26" s="53"/>
      <c r="E26" s="53"/>
      <c r="F26" s="53"/>
      <c r="G26" s="53"/>
    </row>
    <row r="27" spans="1:7" s="51" customFormat="1" ht="15" customHeight="1" thickBot="1" x14ac:dyDescent="0.35">
      <c r="A27" s="263" t="s">
        <v>107</v>
      </c>
      <c r="B27" s="263"/>
      <c r="C27" s="264"/>
      <c r="D27" s="264"/>
      <c r="E27" s="264"/>
      <c r="F27" s="264"/>
      <c r="G27" s="265"/>
    </row>
    <row r="28" spans="1:7" s="42" customFormat="1" ht="14" customHeight="1" thickTop="1" x14ac:dyDescent="0.25">
      <c r="A28" s="281" t="s">
        <v>61</v>
      </c>
      <c r="B28" s="283" t="s">
        <v>90</v>
      </c>
      <c r="C28" s="284"/>
      <c r="D28" s="50" t="s">
        <v>89</v>
      </c>
      <c r="E28" s="50" t="s">
        <v>88</v>
      </c>
      <c r="F28" s="50" t="s">
        <v>87</v>
      </c>
      <c r="G28" s="49" t="s">
        <v>86</v>
      </c>
    </row>
    <row r="29" spans="1:7" s="42" customFormat="1" ht="14" customHeight="1" thickBot="1" x14ac:dyDescent="0.3">
      <c r="A29" s="282"/>
      <c r="B29" s="285"/>
      <c r="C29" s="286"/>
      <c r="D29" s="48" t="s">
        <v>85</v>
      </c>
      <c r="E29" s="48" t="s">
        <v>85</v>
      </c>
      <c r="F29" s="48" t="s">
        <v>84</v>
      </c>
      <c r="G29" s="47" t="s">
        <v>83</v>
      </c>
    </row>
    <row r="30" spans="1:7" s="42" customFormat="1" ht="13.4" customHeight="1" thickTop="1" x14ac:dyDescent="0.25">
      <c r="A30" s="62">
        <v>10</v>
      </c>
      <c r="B30" s="272" t="s">
        <v>5</v>
      </c>
      <c r="C30" s="273"/>
      <c r="D30" s="72">
        <f>'Local Bud Amnd(12)-13613'!G38</f>
        <v>0</v>
      </c>
      <c r="E30" s="137">
        <v>0</v>
      </c>
      <c r="F30" s="72">
        <f>E30+'(Aug) Local Fin-13663'!F30</f>
        <v>0</v>
      </c>
      <c r="G30" s="77">
        <f>D30-F30</f>
        <v>0</v>
      </c>
    </row>
    <row r="31" spans="1:7" s="42" customFormat="1" ht="13.4" customHeight="1" x14ac:dyDescent="0.25">
      <c r="A31" s="62">
        <v>20</v>
      </c>
      <c r="B31" s="253" t="s">
        <v>121</v>
      </c>
      <c r="C31" s="254"/>
      <c r="D31" s="72">
        <f>'Local Bud Amnd(12)-13613'!G39</f>
        <v>0</v>
      </c>
      <c r="E31" s="138">
        <v>0</v>
      </c>
      <c r="F31" s="72">
        <f>E31+'(Aug) Local Fin-13663'!F31</f>
        <v>0</v>
      </c>
      <c r="G31" s="77">
        <f>D31-F31</f>
        <v>0</v>
      </c>
    </row>
    <row r="32" spans="1:7" s="42" customFormat="1" ht="13.4" customHeight="1" x14ac:dyDescent="0.25">
      <c r="A32" s="62">
        <v>30</v>
      </c>
      <c r="B32" s="253" t="s">
        <v>6</v>
      </c>
      <c r="C32" s="254"/>
      <c r="D32" s="72">
        <f>'Local Bud Amnd(12)-13613'!G40</f>
        <v>0</v>
      </c>
      <c r="E32" s="138">
        <v>0</v>
      </c>
      <c r="F32" s="72">
        <f>E32+'(Aug) Local Fin-13663'!F32</f>
        <v>0</v>
      </c>
      <c r="G32" s="77">
        <f t="shared" ref="G32:G62" si="1">D32-F32</f>
        <v>0</v>
      </c>
    </row>
    <row r="33" spans="1:7" s="42" customFormat="1" ht="13.4" customHeight="1" x14ac:dyDescent="0.25">
      <c r="A33" s="62">
        <v>40</v>
      </c>
      <c r="B33" s="253" t="s">
        <v>7</v>
      </c>
      <c r="C33" s="254"/>
      <c r="D33" s="72">
        <f>'Local Bud Amnd(12)-13613'!G41</f>
        <v>0</v>
      </c>
      <c r="E33" s="138">
        <v>0</v>
      </c>
      <c r="F33" s="72">
        <f>E33+'(Aug) Local Fin-13663'!F33</f>
        <v>0</v>
      </c>
      <c r="G33" s="77">
        <f t="shared" si="1"/>
        <v>0</v>
      </c>
    </row>
    <row r="34" spans="1:7" s="42" customFormat="1" ht="13.4" customHeight="1" x14ac:dyDescent="0.25">
      <c r="A34" s="62">
        <v>41</v>
      </c>
      <c r="B34" s="253" t="s">
        <v>131</v>
      </c>
      <c r="C34" s="254"/>
      <c r="D34" s="72">
        <f>'Local Bud Amnd(12)-13613'!G42</f>
        <v>0</v>
      </c>
      <c r="E34" s="138">
        <v>0</v>
      </c>
      <c r="F34" s="72">
        <f>E34+'(Aug) Local Fin-13663'!F34</f>
        <v>0</v>
      </c>
      <c r="G34" s="77">
        <f t="shared" si="1"/>
        <v>0</v>
      </c>
    </row>
    <row r="35" spans="1:7" s="42" customFormat="1" ht="13.4" customHeight="1" x14ac:dyDescent="0.25">
      <c r="A35" s="62">
        <v>42</v>
      </c>
      <c r="B35" s="253" t="s">
        <v>9</v>
      </c>
      <c r="C35" s="254"/>
      <c r="D35" s="72">
        <f>'Local Bud Amnd(12)-13613'!G43</f>
        <v>0</v>
      </c>
      <c r="E35" s="138">
        <v>0</v>
      </c>
      <c r="F35" s="72">
        <f>E35+'(Aug) Local Fin-13663'!F35</f>
        <v>0</v>
      </c>
      <c r="G35" s="77">
        <f t="shared" si="1"/>
        <v>0</v>
      </c>
    </row>
    <row r="36" spans="1:7" s="42" customFormat="1" ht="13.4" customHeight="1" x14ac:dyDescent="0.25">
      <c r="A36" s="62">
        <v>43</v>
      </c>
      <c r="B36" s="253" t="s">
        <v>10</v>
      </c>
      <c r="C36" s="254"/>
      <c r="D36" s="72">
        <f>'Local Bud Amnd(12)-13613'!G44</f>
        <v>0</v>
      </c>
      <c r="E36" s="138">
        <v>0</v>
      </c>
      <c r="F36" s="72">
        <f>E36+'(Aug) Local Fin-13663'!F36</f>
        <v>0</v>
      </c>
      <c r="G36" s="77">
        <f t="shared" si="1"/>
        <v>0</v>
      </c>
    </row>
    <row r="37" spans="1:7" s="42" customFormat="1" ht="13.4" customHeight="1" x14ac:dyDescent="0.25">
      <c r="A37" s="62">
        <v>44</v>
      </c>
      <c r="B37" s="253" t="s">
        <v>11</v>
      </c>
      <c r="C37" s="254"/>
      <c r="D37" s="72">
        <f>'Local Bud Amnd(12)-13613'!G45</f>
        <v>0</v>
      </c>
      <c r="E37" s="138">
        <v>0</v>
      </c>
      <c r="F37" s="72">
        <f>E37+'(Aug) Local Fin-13663'!F37</f>
        <v>0</v>
      </c>
      <c r="G37" s="77">
        <f t="shared" si="1"/>
        <v>0</v>
      </c>
    </row>
    <row r="38" spans="1:7" s="42" customFormat="1" ht="13.4" customHeight="1" x14ac:dyDescent="0.25">
      <c r="A38" s="62">
        <v>45</v>
      </c>
      <c r="B38" s="253" t="s">
        <v>2</v>
      </c>
      <c r="C38" s="254"/>
      <c r="D38" s="72">
        <f>'Local Bud Amnd(12)-13613'!G46</f>
        <v>0</v>
      </c>
      <c r="E38" s="138">
        <v>0</v>
      </c>
      <c r="F38" s="72">
        <f>E38+'(Aug) Local Fin-13663'!F38</f>
        <v>0</v>
      </c>
      <c r="G38" s="77">
        <f t="shared" si="1"/>
        <v>0</v>
      </c>
    </row>
    <row r="39" spans="1:7" s="42" customFormat="1" ht="13.4" customHeight="1" x14ac:dyDescent="0.25">
      <c r="A39" s="62">
        <v>46</v>
      </c>
      <c r="B39" s="253" t="s">
        <v>130</v>
      </c>
      <c r="C39" s="254"/>
      <c r="D39" s="72">
        <f>'Local Bud Amnd(12)-13613'!G47</f>
        <v>0</v>
      </c>
      <c r="E39" s="138">
        <v>0</v>
      </c>
      <c r="F39" s="72">
        <f>E39+'(Aug) Local Fin-13663'!F39</f>
        <v>0</v>
      </c>
      <c r="G39" s="77">
        <f t="shared" si="1"/>
        <v>0</v>
      </c>
    </row>
    <row r="40" spans="1:7" s="42" customFormat="1" ht="13.4" customHeight="1" x14ac:dyDescent="0.25">
      <c r="A40" s="62">
        <v>47</v>
      </c>
      <c r="B40" s="253" t="s">
        <v>27</v>
      </c>
      <c r="C40" s="254"/>
      <c r="D40" s="72">
        <f>'Local Bud Amnd(12)-13613'!G48</f>
        <v>0</v>
      </c>
      <c r="E40" s="138">
        <v>0</v>
      </c>
      <c r="F40" s="72">
        <f>E40+'(Aug) Local Fin-13663'!F40</f>
        <v>0</v>
      </c>
      <c r="G40" s="77">
        <f t="shared" si="1"/>
        <v>0</v>
      </c>
    </row>
    <row r="41" spans="1:7" s="42" customFormat="1" ht="13.4" customHeight="1" x14ac:dyDescent="0.25">
      <c r="A41" s="62">
        <v>48</v>
      </c>
      <c r="B41" s="253" t="s">
        <v>28</v>
      </c>
      <c r="C41" s="254"/>
      <c r="D41" s="72">
        <f>'Local Bud Amnd(12)-13613'!G49</f>
        <v>0</v>
      </c>
      <c r="E41" s="138">
        <v>0</v>
      </c>
      <c r="F41" s="72">
        <f>E41+'(Aug) Local Fin-13663'!F41</f>
        <v>0</v>
      </c>
      <c r="G41" s="77">
        <f t="shared" si="1"/>
        <v>0</v>
      </c>
    </row>
    <row r="42" spans="1:7" s="42" customFormat="1" ht="13.4" customHeight="1" x14ac:dyDescent="0.25">
      <c r="A42" s="62">
        <v>49</v>
      </c>
      <c r="B42" s="253" t="s">
        <v>12</v>
      </c>
      <c r="C42" s="254"/>
      <c r="D42" s="72">
        <f>'Local Bud Amnd(12)-13613'!G50</f>
        <v>0</v>
      </c>
      <c r="E42" s="138">
        <v>0</v>
      </c>
      <c r="F42" s="72">
        <f>E42+'(Aug) Local Fin-13663'!F42</f>
        <v>0</v>
      </c>
      <c r="G42" s="77">
        <f t="shared" si="1"/>
        <v>0</v>
      </c>
    </row>
    <row r="43" spans="1:7" s="42" customFormat="1" ht="13.4" customHeight="1" x14ac:dyDescent="0.25">
      <c r="A43" s="62">
        <v>51</v>
      </c>
      <c r="B43" s="253" t="s">
        <v>13</v>
      </c>
      <c r="C43" s="254"/>
      <c r="D43" s="72">
        <f>'Local Bud Amnd(12)-13613'!G51</f>
        <v>0</v>
      </c>
      <c r="E43" s="138">
        <v>0</v>
      </c>
      <c r="F43" s="72">
        <f>E43+'(Aug) Local Fin-13663'!F43</f>
        <v>0</v>
      </c>
      <c r="G43" s="77">
        <f t="shared" si="1"/>
        <v>0</v>
      </c>
    </row>
    <row r="44" spans="1:7" s="42" customFormat="1" ht="13.4" customHeight="1" x14ac:dyDescent="0.25">
      <c r="A44" s="62">
        <v>52.1</v>
      </c>
      <c r="B44" s="253" t="s">
        <v>14</v>
      </c>
      <c r="C44" s="254"/>
      <c r="D44" s="72">
        <f>'Local Bud Amnd(12)-13613'!G52</f>
        <v>0</v>
      </c>
      <c r="E44" s="138">
        <v>0</v>
      </c>
      <c r="F44" s="72">
        <f>E44+'(Aug) Local Fin-13663'!F44</f>
        <v>0</v>
      </c>
      <c r="G44" s="77">
        <f t="shared" si="1"/>
        <v>0</v>
      </c>
    </row>
    <row r="45" spans="1:7" s="42" customFormat="1" ht="13.4" customHeight="1" x14ac:dyDescent="0.25">
      <c r="A45" s="62">
        <v>52.2</v>
      </c>
      <c r="B45" s="253" t="s">
        <v>15</v>
      </c>
      <c r="C45" s="254"/>
      <c r="D45" s="72">
        <f>'Local Bud Amnd(12)-13613'!G53</f>
        <v>0</v>
      </c>
      <c r="E45" s="138">
        <v>0</v>
      </c>
      <c r="F45" s="72">
        <f>E45+'(Aug) Local Fin-13663'!F45</f>
        <v>0</v>
      </c>
      <c r="G45" s="77">
        <f t="shared" si="1"/>
        <v>0</v>
      </c>
    </row>
    <row r="46" spans="1:7" s="42" customFormat="1" ht="13.4" customHeight="1" x14ac:dyDescent="0.25">
      <c r="A46" s="62">
        <v>52.3</v>
      </c>
      <c r="B46" s="253" t="s">
        <v>16</v>
      </c>
      <c r="C46" s="254"/>
      <c r="D46" s="72">
        <f>'Local Bud Amnd(12)-13613'!G54</f>
        <v>0</v>
      </c>
      <c r="E46" s="138">
        <v>0</v>
      </c>
      <c r="F46" s="72">
        <f>E46+'(Aug) Local Fin-13663'!F46</f>
        <v>0</v>
      </c>
      <c r="G46" s="77">
        <f t="shared" si="1"/>
        <v>0</v>
      </c>
    </row>
    <row r="47" spans="1:7" s="42" customFormat="1" ht="13.4" customHeight="1" x14ac:dyDescent="0.25">
      <c r="A47" s="62">
        <v>52.4</v>
      </c>
      <c r="B47" s="253" t="s">
        <v>17</v>
      </c>
      <c r="C47" s="254"/>
      <c r="D47" s="72">
        <f>'Local Bud Amnd(12)-13613'!G55</f>
        <v>0</v>
      </c>
      <c r="E47" s="138">
        <v>0</v>
      </c>
      <c r="F47" s="72">
        <f>E47+'(Aug) Local Fin-13663'!F47</f>
        <v>0</v>
      </c>
      <c r="G47" s="77">
        <f t="shared" si="1"/>
        <v>0</v>
      </c>
    </row>
    <row r="48" spans="1:7" s="42" customFormat="1" ht="13.4" customHeight="1" x14ac:dyDescent="0.25">
      <c r="A48" s="62">
        <v>52.5</v>
      </c>
      <c r="B48" s="253" t="s">
        <v>18</v>
      </c>
      <c r="C48" s="254"/>
      <c r="D48" s="72">
        <f>'Local Bud Amnd(12)-13613'!G56</f>
        <v>0</v>
      </c>
      <c r="E48" s="138">
        <v>0</v>
      </c>
      <c r="F48" s="72">
        <f>E48+'(Aug) Local Fin-13663'!F48</f>
        <v>0</v>
      </c>
      <c r="G48" s="77">
        <f t="shared" si="1"/>
        <v>0</v>
      </c>
    </row>
    <row r="49" spans="1:7" s="42" customFormat="1" ht="13.4" customHeight="1" x14ac:dyDescent="0.25">
      <c r="A49" s="62">
        <v>54</v>
      </c>
      <c r="B49" s="253" t="s">
        <v>19</v>
      </c>
      <c r="C49" s="254"/>
      <c r="D49" s="72">
        <f>'Local Bud Amnd(12)-13613'!G57</f>
        <v>0</v>
      </c>
      <c r="E49" s="138">
        <v>0</v>
      </c>
      <c r="F49" s="72">
        <f>E49+'(Aug) Local Fin-13663'!F49</f>
        <v>0</v>
      </c>
      <c r="G49" s="77">
        <f t="shared" si="1"/>
        <v>0</v>
      </c>
    </row>
    <row r="50" spans="1:7" s="42" customFormat="1" ht="13.4" customHeight="1" x14ac:dyDescent="0.25">
      <c r="A50" s="62">
        <v>55</v>
      </c>
      <c r="B50" s="253" t="s">
        <v>51</v>
      </c>
      <c r="C50" s="254"/>
      <c r="D50" s="72">
        <f>'Local Bud Amnd(12)-13613'!G58</f>
        <v>0</v>
      </c>
      <c r="E50" s="138">
        <v>0</v>
      </c>
      <c r="F50" s="72">
        <f>E50+'(Aug) Local Fin-13663'!F50</f>
        <v>0</v>
      </c>
      <c r="G50" s="77">
        <f t="shared" si="1"/>
        <v>0</v>
      </c>
    </row>
    <row r="51" spans="1:7" s="42" customFormat="1" ht="13.4" customHeight="1" x14ac:dyDescent="0.25">
      <c r="A51" s="62">
        <v>60</v>
      </c>
      <c r="B51" s="253" t="s">
        <v>20</v>
      </c>
      <c r="C51" s="254"/>
      <c r="D51" s="72">
        <f>'Local Bud Amnd(12)-13613'!G59</f>
        <v>0</v>
      </c>
      <c r="E51" s="138">
        <v>0</v>
      </c>
      <c r="F51" s="72">
        <f>E51+'(Aug) Local Fin-13663'!F51</f>
        <v>0</v>
      </c>
      <c r="G51" s="77">
        <f t="shared" si="1"/>
        <v>0</v>
      </c>
    </row>
    <row r="52" spans="1:7" s="42" customFormat="1" ht="13.4" customHeight="1" x14ac:dyDescent="0.25">
      <c r="A52" s="62">
        <v>71</v>
      </c>
      <c r="B52" s="253" t="s">
        <v>29</v>
      </c>
      <c r="C52" s="254"/>
      <c r="D52" s="72">
        <f>'Local Bud Amnd(12)-13613'!G60</f>
        <v>0</v>
      </c>
      <c r="E52" s="138">
        <v>0</v>
      </c>
      <c r="F52" s="72">
        <f>E52+'(Aug) Local Fin-13663'!F52</f>
        <v>0</v>
      </c>
      <c r="G52" s="77">
        <f t="shared" si="1"/>
        <v>0</v>
      </c>
    </row>
    <row r="53" spans="1:7" s="42" customFormat="1" ht="13.4" customHeight="1" x14ac:dyDescent="0.25">
      <c r="A53" s="62">
        <v>72</v>
      </c>
      <c r="B53" s="253" t="s">
        <v>30</v>
      </c>
      <c r="C53" s="254"/>
      <c r="D53" s="72">
        <f>'Local Bud Amnd(12)-13613'!G61</f>
        <v>0</v>
      </c>
      <c r="E53" s="138">
        <v>0</v>
      </c>
      <c r="F53" s="72">
        <f>E53+'(Aug) Local Fin-13663'!F53</f>
        <v>0</v>
      </c>
      <c r="G53" s="77">
        <f t="shared" si="1"/>
        <v>0</v>
      </c>
    </row>
    <row r="54" spans="1:7" s="42" customFormat="1" ht="13.4" customHeight="1" x14ac:dyDescent="0.25">
      <c r="A54" s="62">
        <v>81</v>
      </c>
      <c r="B54" s="253" t="s">
        <v>52</v>
      </c>
      <c r="C54" s="254"/>
      <c r="D54" s="72">
        <f>'Local Bud Amnd(12)-13613'!G62</f>
        <v>0</v>
      </c>
      <c r="E54" s="138">
        <v>0</v>
      </c>
      <c r="F54" s="72">
        <f>E54+'(Aug) Local Fin-13663'!F54</f>
        <v>0</v>
      </c>
      <c r="G54" s="77">
        <f t="shared" si="1"/>
        <v>0</v>
      </c>
    </row>
    <row r="55" spans="1:7" s="42" customFormat="1" ht="13.4" customHeight="1" x14ac:dyDescent="0.25">
      <c r="A55" s="62">
        <v>83</v>
      </c>
      <c r="B55" s="253" t="s">
        <v>53</v>
      </c>
      <c r="C55" s="254"/>
      <c r="D55" s="72">
        <f>'Local Bud Amnd(12)-13613'!G63</f>
        <v>0</v>
      </c>
      <c r="E55" s="138">
        <v>0</v>
      </c>
      <c r="F55" s="72">
        <f>E55+'(Aug) Local Fin-13663'!F55</f>
        <v>0</v>
      </c>
      <c r="G55" s="77">
        <f t="shared" si="1"/>
        <v>0</v>
      </c>
    </row>
    <row r="56" spans="1:7" s="42" customFormat="1" ht="13.4" customHeight="1" x14ac:dyDescent="0.25">
      <c r="A56" s="62">
        <v>89</v>
      </c>
      <c r="B56" s="253" t="s">
        <v>31</v>
      </c>
      <c r="C56" s="254"/>
      <c r="D56" s="72">
        <f>'Local Bud Amnd(12)-13613'!G64</f>
        <v>0</v>
      </c>
      <c r="E56" s="138">
        <v>0</v>
      </c>
      <c r="F56" s="72">
        <f>E56+'(Aug) Local Fin-13663'!F56</f>
        <v>0</v>
      </c>
      <c r="G56" s="77">
        <f t="shared" si="1"/>
        <v>0</v>
      </c>
    </row>
    <row r="57" spans="1:7" s="42" customFormat="1" ht="13.4" customHeight="1" x14ac:dyDescent="0.25">
      <c r="A57" s="62">
        <v>99</v>
      </c>
      <c r="B57" s="253" t="s">
        <v>32</v>
      </c>
      <c r="C57" s="254"/>
      <c r="D57" s="72">
        <f>'Local Bud Amnd(12)-13613'!G65</f>
        <v>0</v>
      </c>
      <c r="E57" s="139">
        <v>0</v>
      </c>
      <c r="F57" s="72">
        <f>E57+'(Aug) Local Fin-13663'!F57</f>
        <v>0</v>
      </c>
      <c r="G57" s="77">
        <f t="shared" si="1"/>
        <v>0</v>
      </c>
    </row>
    <row r="58" spans="1:7" s="42" customFormat="1" ht="13.4" customHeight="1" x14ac:dyDescent="0.25">
      <c r="A58" s="242" t="s">
        <v>126</v>
      </c>
      <c r="B58" s="243"/>
      <c r="C58" s="244"/>
      <c r="D58" s="72">
        <f>SUM(D30:D57)</f>
        <v>0</v>
      </c>
      <c r="E58" s="72">
        <f>SUM(E30:E57)</f>
        <v>0</v>
      </c>
      <c r="F58" s="72">
        <f>SUM(F30:F57)</f>
        <v>0</v>
      </c>
      <c r="G58" s="77">
        <f>SUM(G30:G57)</f>
        <v>0</v>
      </c>
    </row>
    <row r="59" spans="1:7" s="42" customFormat="1" ht="13.4" customHeight="1" x14ac:dyDescent="0.25">
      <c r="A59" s="62">
        <v>1E-3</v>
      </c>
      <c r="B59" s="212" t="s">
        <v>33</v>
      </c>
      <c r="C59" s="212"/>
      <c r="D59" s="72">
        <f>'Local Bud Amnd(12)-13613'!G67</f>
        <v>0</v>
      </c>
      <c r="E59" s="78">
        <v>0</v>
      </c>
      <c r="F59" s="72">
        <f>E59+'(Aug) Local Fin-13663'!F59</f>
        <v>0</v>
      </c>
      <c r="G59" s="77">
        <f t="shared" si="1"/>
        <v>0</v>
      </c>
    </row>
    <row r="60" spans="1:7" s="42" customFormat="1" ht="13.4" customHeight="1" x14ac:dyDescent="0.25">
      <c r="A60" s="62">
        <v>2E-3</v>
      </c>
      <c r="B60" s="212" t="s">
        <v>34</v>
      </c>
      <c r="C60" s="212"/>
      <c r="D60" s="72">
        <f>'Local Bud Amnd(12)-13613'!G68</f>
        <v>0</v>
      </c>
      <c r="E60" s="73">
        <v>0</v>
      </c>
      <c r="F60" s="72">
        <f>E60+'(Aug) Local Fin-13663'!F60</f>
        <v>0</v>
      </c>
      <c r="G60" s="77">
        <f t="shared" si="1"/>
        <v>0</v>
      </c>
    </row>
    <row r="61" spans="1:7" s="42" customFormat="1" ht="13.4" customHeight="1" x14ac:dyDescent="0.25">
      <c r="A61" s="62">
        <v>3.0000000000000001E-3</v>
      </c>
      <c r="B61" s="247" t="s">
        <v>40</v>
      </c>
      <c r="C61" s="248"/>
      <c r="D61" s="72">
        <f>'Local Bud Amnd(12)-13613'!G69</f>
        <v>0</v>
      </c>
      <c r="E61" s="78">
        <v>0</v>
      </c>
      <c r="F61" s="72">
        <f>E61+'(Aug) Local Fin-13663'!F61</f>
        <v>0</v>
      </c>
      <c r="G61" s="77">
        <f t="shared" si="1"/>
        <v>0</v>
      </c>
    </row>
    <row r="62" spans="1:7" s="42" customFormat="1" ht="13.4" customHeight="1" x14ac:dyDescent="0.25">
      <c r="A62" s="62">
        <v>4.0000000000000001E-3</v>
      </c>
      <c r="B62" s="212" t="s">
        <v>35</v>
      </c>
      <c r="C62" s="212"/>
      <c r="D62" s="72">
        <f>'Local Bud Amnd(12)-13613'!G70</f>
        <v>0</v>
      </c>
      <c r="E62" s="73">
        <v>0</v>
      </c>
      <c r="F62" s="72">
        <f>E62+'(Aug) Local Fin-13663'!F62</f>
        <v>0</v>
      </c>
      <c r="G62" s="77">
        <f t="shared" si="1"/>
        <v>0</v>
      </c>
    </row>
    <row r="63" spans="1:7" ht="13.4" customHeight="1" x14ac:dyDescent="0.25">
      <c r="A63" s="245" t="s">
        <v>50</v>
      </c>
      <c r="B63" s="246"/>
      <c r="C63" s="246"/>
      <c r="D63" s="72">
        <f>SUM(D59:D62)</f>
        <v>0</v>
      </c>
      <c r="E63" s="72">
        <f>SUM(E59:E62)</f>
        <v>0</v>
      </c>
      <c r="F63" s="72">
        <f>SUM(F59:F62)</f>
        <v>0</v>
      </c>
      <c r="G63" s="77">
        <f>SUM(G59:G62)</f>
        <v>0</v>
      </c>
    </row>
    <row r="64" spans="1:7" ht="13.4" customHeight="1" x14ac:dyDescent="0.25">
      <c r="A64" s="321" t="s">
        <v>104</v>
      </c>
      <c r="B64" s="322"/>
      <c r="C64" s="322"/>
      <c r="D64" s="107">
        <f>SUM(D63,D58)</f>
        <v>0</v>
      </c>
      <c r="E64" s="107">
        <f>SUM(E63,E58)</f>
        <v>0</v>
      </c>
      <c r="F64" s="107">
        <f>SUM(F58,F63)</f>
        <v>0</v>
      </c>
      <c r="G64" s="108">
        <f>SUM(G58,G63)</f>
        <v>0</v>
      </c>
    </row>
    <row r="65" spans="1:7" ht="13.4" customHeight="1" thickBot="1" x14ac:dyDescent="0.3">
      <c r="A65" s="190" t="s">
        <v>120</v>
      </c>
      <c r="B65" s="191"/>
      <c r="C65" s="191"/>
      <c r="D65" s="109">
        <f>D25-D64</f>
        <v>0</v>
      </c>
      <c r="E65" s="109">
        <f>E25-E64</f>
        <v>0</v>
      </c>
      <c r="F65" s="109">
        <f>F25-F64</f>
        <v>0</v>
      </c>
      <c r="G65" s="110">
        <f>G25-G64</f>
        <v>0</v>
      </c>
    </row>
    <row r="66" spans="1:7" ht="13" thickTop="1" x14ac:dyDescent="0.25">
      <c r="A66" s="292" t="s">
        <v>81</v>
      </c>
      <c r="B66" s="292"/>
      <c r="C66" s="292"/>
      <c r="D66" s="292"/>
      <c r="E66" s="292"/>
      <c r="F66" s="292"/>
      <c r="G66" s="292"/>
    </row>
    <row r="67" spans="1:7" x14ac:dyDescent="0.25">
      <c r="A67" s="1"/>
      <c r="B67" s="1"/>
      <c r="C67" s="1"/>
      <c r="D67" s="1"/>
      <c r="E67" s="291"/>
      <c r="F67" s="291"/>
      <c r="G67" s="291"/>
    </row>
    <row r="68" spans="1:7" ht="13" thickBot="1" x14ac:dyDescent="0.3">
      <c r="A68" s="1"/>
      <c r="B68" s="1"/>
      <c r="C68" s="1"/>
      <c r="D68" s="1"/>
      <c r="E68" s="287"/>
      <c r="F68" s="287"/>
      <c r="G68" s="287"/>
    </row>
    <row r="69" spans="1:7" x14ac:dyDescent="0.25">
      <c r="A69" s="288" t="s">
        <v>159</v>
      </c>
      <c r="B69" s="288"/>
      <c r="C69" s="288"/>
      <c r="D69" s="1"/>
      <c r="E69" s="26" t="s">
        <v>124</v>
      </c>
      <c r="F69" s="26"/>
      <c r="G69" s="26" t="s">
        <v>125</v>
      </c>
    </row>
  </sheetData>
  <sheetProtection algorithmName="SHA-512" hashValue="/sNetmEoRgJdagnvfwQzc+kjsl2XANccb7SSJeQein4wsQWl3IV1mcK/7XD/x/IVSX3JuA9HESJ3SRagdNTGlQ==" saltValue="PICi+6i42mkd4Keip9Ywkw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7">
    <mergeCell ref="E67:G67"/>
    <mergeCell ref="E68:G68"/>
    <mergeCell ref="A69:C69"/>
    <mergeCell ref="A66:G66"/>
    <mergeCell ref="B60:C60"/>
    <mergeCell ref="B61:C61"/>
    <mergeCell ref="B62:C62"/>
    <mergeCell ref="A63:C63"/>
    <mergeCell ref="A64:C64"/>
    <mergeCell ref="A65:C65"/>
    <mergeCell ref="B59:C59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58:C58"/>
    <mergeCell ref="B47:C47"/>
    <mergeCell ref="B36:C36"/>
    <mergeCell ref="B37:C37"/>
    <mergeCell ref="B38:C38"/>
    <mergeCell ref="B39:C39"/>
    <mergeCell ref="B40:C40"/>
    <mergeCell ref="B41:C41"/>
    <mergeCell ref="B44:C44"/>
    <mergeCell ref="B45:C45"/>
    <mergeCell ref="B46:C46"/>
    <mergeCell ref="B43:C43"/>
    <mergeCell ref="B35:C35"/>
    <mergeCell ref="B42:C42"/>
    <mergeCell ref="A23:C23"/>
    <mergeCell ref="A24:C24"/>
    <mergeCell ref="A25:C25"/>
    <mergeCell ref="B33:C33"/>
    <mergeCell ref="A27:G27"/>
    <mergeCell ref="B34:C34"/>
    <mergeCell ref="A28:A29"/>
    <mergeCell ref="B28:C29"/>
    <mergeCell ref="B30:C30"/>
    <mergeCell ref="B31:C31"/>
    <mergeCell ref="B32:C32"/>
    <mergeCell ref="B12:C13"/>
    <mergeCell ref="B14:C14"/>
    <mergeCell ref="B15:C15"/>
    <mergeCell ref="B16:C16"/>
    <mergeCell ref="B17:C17"/>
    <mergeCell ref="B22:C22"/>
    <mergeCell ref="C8:F8"/>
    <mergeCell ref="B18:C18"/>
    <mergeCell ref="B19:C19"/>
    <mergeCell ref="B20:C20"/>
    <mergeCell ref="A1:B8"/>
    <mergeCell ref="C1:F1"/>
    <mergeCell ref="C2:F2"/>
    <mergeCell ref="C3:F3"/>
    <mergeCell ref="C4:F4"/>
    <mergeCell ref="C6:F6"/>
    <mergeCell ref="C7:F7"/>
    <mergeCell ref="B21:C21"/>
    <mergeCell ref="A9:B9"/>
    <mergeCell ref="A11:G11"/>
    <mergeCell ref="A12:A13"/>
  </mergeCells>
  <printOptions horizontalCentered="1" verticalCentered="1"/>
  <pageMargins left="0.3" right="0.3" top="0.3" bottom="0.3" header="0" footer="0"/>
  <pageSetup scale="84" orientation="portrait" r:id="rId1"/>
  <headerFooter alignWithMargins="0"/>
  <ignoredErrors>
    <ignoredError sqref="G58 G23" formula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25</vt:i4>
      </vt:variant>
    </vt:vector>
  </HeadingPairs>
  <TitlesOfParts>
    <vt:vector size="51" baseType="lpstr">
      <vt:lpstr>Instructions</vt:lpstr>
      <vt:lpstr>Annl Cert. Bud-13617</vt:lpstr>
      <vt:lpstr>Local Bud Amnd(1)-13613</vt:lpstr>
      <vt:lpstr>(Oct) Local Fin-13663</vt:lpstr>
      <vt:lpstr>Local Bud Amnd(2)-13613</vt:lpstr>
      <vt:lpstr>(Nov) Local Fin-13663</vt:lpstr>
      <vt:lpstr>Local Bud Amnd(3)-13613</vt:lpstr>
      <vt:lpstr>(Dec) Local Fin-13663</vt:lpstr>
      <vt:lpstr>Local Bud Amnd(4)-13613</vt:lpstr>
      <vt:lpstr>(Jan) Local Fin-13663</vt:lpstr>
      <vt:lpstr>Local Bud Amnd(5)-13613</vt:lpstr>
      <vt:lpstr>(Feb) Local Fin-13663</vt:lpstr>
      <vt:lpstr>Local Bud Amnd(6)-13613</vt:lpstr>
      <vt:lpstr>(Mar) Local Fin-13663</vt:lpstr>
      <vt:lpstr>Local Bud Amnd(7)-13613</vt:lpstr>
      <vt:lpstr>(Apr) Local Fin-13663</vt:lpstr>
      <vt:lpstr>Local Bud Amnd(8)-13613</vt:lpstr>
      <vt:lpstr>(May) Local Fin-13663</vt:lpstr>
      <vt:lpstr>Local Bud Amnd(9)-13613</vt:lpstr>
      <vt:lpstr>(Jun) Local Fin-13663</vt:lpstr>
      <vt:lpstr>Local Bud Amnd(10)-13613</vt:lpstr>
      <vt:lpstr>(Jul) Local Fin-13663</vt:lpstr>
      <vt:lpstr>Local Bud Amnd(11)-13613</vt:lpstr>
      <vt:lpstr>(Aug) Local Fin-13663</vt:lpstr>
      <vt:lpstr>Local Bud Amnd(12)-13613</vt:lpstr>
      <vt:lpstr>(Sep) Local Fin-13663</vt:lpstr>
      <vt:lpstr>'(Apr) Local Fin-13663'!Print_Area</vt:lpstr>
      <vt:lpstr>'(Aug) Local Fin-13663'!Print_Area</vt:lpstr>
      <vt:lpstr>'(Dec) Local Fin-13663'!Print_Area</vt:lpstr>
      <vt:lpstr>'(Feb) Local Fin-13663'!Print_Area</vt:lpstr>
      <vt:lpstr>'(Jan) Local Fin-13663'!Print_Area</vt:lpstr>
      <vt:lpstr>'(Jul) Local Fin-13663'!Print_Area</vt:lpstr>
      <vt:lpstr>'(Jun) Local Fin-13663'!Print_Area</vt:lpstr>
      <vt:lpstr>'(Mar) Local Fin-13663'!Print_Area</vt:lpstr>
      <vt:lpstr>'(May) Local Fin-13663'!Print_Area</vt:lpstr>
      <vt:lpstr>'(Nov) Local Fin-13663'!Print_Area</vt:lpstr>
      <vt:lpstr>'(Oct) Local Fin-13663'!Print_Area</vt:lpstr>
      <vt:lpstr>'(Sep) Local Fin-13663'!Print_Area</vt:lpstr>
      <vt:lpstr>'Annl Cert. Bud-13617'!Print_Area</vt:lpstr>
      <vt:lpstr>'Local Bud Amnd(1)-13613'!Print_Area</vt:lpstr>
      <vt:lpstr>'Local Bud Amnd(10)-13613'!Print_Area</vt:lpstr>
      <vt:lpstr>'Local Bud Amnd(11)-13613'!Print_Area</vt:lpstr>
      <vt:lpstr>'Local Bud Amnd(12)-13613'!Print_Area</vt:lpstr>
      <vt:lpstr>'Local Bud Amnd(2)-13613'!Print_Area</vt:lpstr>
      <vt:lpstr>'Local Bud Amnd(3)-13613'!Print_Area</vt:lpstr>
      <vt:lpstr>'Local Bud Amnd(4)-13613'!Print_Area</vt:lpstr>
      <vt:lpstr>'Local Bud Amnd(5)-13613'!Print_Area</vt:lpstr>
      <vt:lpstr>'Local Bud Amnd(6)-13613'!Print_Area</vt:lpstr>
      <vt:lpstr>'Local Bud Amnd(7)-13613'!Print_Area</vt:lpstr>
      <vt:lpstr>'Local Bud Amnd(8)-13613'!Print_Area</vt:lpstr>
      <vt:lpstr>'Local Bud Amnd(9)-13613'!Print_Area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Parker, Joe</dc:creator>
  <cp:lastModifiedBy>Aycock, Jessica</cp:lastModifiedBy>
  <cp:lastPrinted>2013-02-08T19:18:54Z</cp:lastPrinted>
  <dcterms:created xsi:type="dcterms:W3CDTF">2012-07-11T17:56:03Z</dcterms:created>
  <dcterms:modified xsi:type="dcterms:W3CDTF">2021-01-29T19:17:01Z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